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Tarefas" sheetId="2" r:id="rId6"/>
    <sheet state="visible" name="Listas" sheetId="3" r:id="rId7"/>
    <sheet state="visible" name="Instruções" sheetId="4" r:id="rId8"/>
  </sheets>
  <definedNames/>
  <calcPr/>
</workbook>
</file>

<file path=xl/sharedStrings.xml><?xml version="1.0" encoding="utf-8"?>
<sst xmlns="http://schemas.openxmlformats.org/spreadsheetml/2006/main" count="105" uniqueCount="70">
  <si>
    <t>PLANILHA DE CONTROLE DE TAREFAS</t>
  </si>
  <si>
    <t>Indicador</t>
  </si>
  <si>
    <t>Valor</t>
  </si>
  <si>
    <t>Status</t>
  </si>
  <si>
    <t>Quantidade</t>
  </si>
  <si>
    <t>Total de tarefas</t>
  </si>
  <si>
    <t>Pendente</t>
  </si>
  <si>
    <t>Concluídas</t>
  </si>
  <si>
    <t>Em andamento</t>
  </si>
  <si>
    <t>Concluída</t>
  </si>
  <si>
    <t>Atrasadas</t>
  </si>
  <si>
    <t>Cancelada</t>
  </si>
  <si>
    <t>VISÃO RÁPIDA</t>
  </si>
  <si>
    <t>Como usar</t>
  </si>
  <si>
    <t>1</t>
  </si>
  <si>
    <t>Cadastre as tarefas na aba Tarefas.</t>
  </si>
  <si>
    <t>2</t>
  </si>
  <si>
    <t>Defina categoria, prioridade, responsável e prazo.</t>
  </si>
  <si>
    <t>3</t>
  </si>
  <si>
    <t>Atualize o status e o percentual de progresso.</t>
  </si>
  <si>
    <t>4</t>
  </si>
  <si>
    <t>Use o painel para acompanhar atrasos e andamento.</t>
  </si>
  <si>
    <t>ID</t>
  </si>
  <si>
    <t>Tarefa</t>
  </si>
  <si>
    <t>Categoria</t>
  </si>
  <si>
    <t>Prioridade</t>
  </si>
  <si>
    <t>Responsável</t>
  </si>
  <si>
    <t>Data início</t>
  </si>
  <si>
    <t>Prazo</t>
  </si>
  <si>
    <t>Progresso</t>
  </si>
  <si>
    <t>Atrasada?</t>
  </si>
  <si>
    <t>Observações</t>
  </si>
  <si>
    <t>Finalizar relatório mensal</t>
  </si>
  <si>
    <t>Trabalho</t>
  </si>
  <si>
    <t>Alta</t>
  </si>
  <si>
    <t>Gustavo</t>
  </si>
  <si>
    <t>Enviar para revisão.</t>
  </si>
  <si>
    <t>Revisar orçamento do mês</t>
  </si>
  <si>
    <t>Finanças</t>
  </si>
  <si>
    <t>Média</t>
  </si>
  <si>
    <t>Preparar apresentação da reunião</t>
  </si>
  <si>
    <t>Urgente</t>
  </si>
  <si>
    <t>Exemplo de tarefa atrasada.</t>
  </si>
  <si>
    <t>Estudar módulo do curso</t>
  </si>
  <si>
    <t>Estudos</t>
  </si>
  <si>
    <t>Organizar documentos</t>
  </si>
  <si>
    <t>Pessoal</t>
  </si>
  <si>
    <t>Baixa</t>
  </si>
  <si>
    <t>Agendar manutenção preventiva</t>
  </si>
  <si>
    <t>Casa</t>
  </si>
  <si>
    <t>Categorias</t>
  </si>
  <si>
    <t>Prioridades</t>
  </si>
  <si>
    <t>Responsáveis</t>
  </si>
  <si>
    <t>Outros</t>
  </si>
  <si>
    <t>COMO USAR A PLANILHA</t>
  </si>
  <si>
    <t>Etapa</t>
  </si>
  <si>
    <t>O que fazer</t>
  </si>
  <si>
    <t>Abra a aba Tarefas e substitua os exemplos pelas suas atividades.</t>
  </si>
  <si>
    <t>Defina categoria, prioridade, responsável, data de início e prazo.</t>
  </si>
  <si>
    <t>Atualize o status conforme a execução.</t>
  </si>
  <si>
    <t>Informe o percentual de progresso das tarefas maiores.</t>
  </si>
  <si>
    <t>5</t>
  </si>
  <si>
    <t>A coluna Atrasada? é calculada automaticamente com base no prazo e no status.</t>
  </si>
  <si>
    <t>6</t>
  </si>
  <si>
    <t>Acompanhe os principais indicadores na aba Resumo.</t>
  </si>
  <si>
    <t>Capacidade: linhas2:200, até199 tarefas. Preencha A:I e K; J é automática. Limpe apenas entradas dos exemplos, preservando J.</t>
  </si>
  <si>
    <t>Prazo vazio não gera atraso; prazo em texto mostra VERIFICAR. Título vazio exclui a linha do painel. Concluída/Cancelada não geram atraso.</t>
  </si>
  <si>
    <t>Datas F2:G7 dos exemplos usam TODAY e mudam ao abrir. Substitua por datas reais antes de usar. Status e Progresso são independentes.</t>
  </si>
  <si>
    <t>Categorias e prioridades vêm de Listas. Preserve os nomes dos status: alertas e indicadores dependem desses nomes.</t>
  </si>
  <si>
    <t>Para ampliar, copie fórmulas J, validações e formatação e estenda intervalos de Resumo. Ao importarGoogle confira Arquivo &gt; Configurações &gt; Fuso horário; fonte usa São Paulo.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</si>
</sst>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rlito"/>
      <scheme val="minor"/>
    </font>
    <font>
      <b/>
      <sz val="22.0"/>
      <color rgb="FFFFFFFF"/>
      <name val="Arial"/>
    </font>
    <font>
      <b/>
      <sz val="10.0"/>
      <color rgb="FFFFFFFF"/>
      <name val="Arial"/>
    </font>
    <font>
      <sz val="12.0"/>
      <color theme="1"/>
      <name val="Arial"/>
    </font>
    <font>
      <b/>
      <sz val="13.0"/>
      <color rgb="FF153126"/>
      <name val="Carlito"/>
    </font>
    <font>
      <b/>
      <sz val="12.0"/>
      <color theme="1"/>
      <name val="Carlito"/>
    </font>
    <font>
      <sz val="11.0"/>
      <color theme="1"/>
      <name val="Carlito"/>
    </font>
    <font>
      <sz val="10.0"/>
      <color theme="1"/>
      <name val="Arial"/>
    </font>
    <font>
      <color theme="1"/>
      <name val="Carlito"/>
      <scheme val="minor"/>
    </font>
    <font>
      <b/>
      <sz val="17.0"/>
      <color rgb="FFFFFFFF"/>
      <name val="Carlito"/>
    </font>
    <font>
      <b/>
      <sz val="11.0"/>
      <color rgb="FF153126"/>
      <name val="Carlito"/>
    </font>
  </fonts>
  <fills count="10">
    <fill>
      <patternFill patternType="none"/>
    </fill>
    <fill>
      <patternFill patternType="lightGray"/>
    </fill>
    <fill>
      <patternFill patternType="solid">
        <fgColor rgb="FF093C2E"/>
        <bgColor rgb="FF093C2E"/>
      </patternFill>
    </fill>
    <fill>
      <patternFill patternType="solid">
        <fgColor rgb="FF0E6A4E"/>
        <bgColor rgb="FF0E6A4E"/>
      </patternFill>
    </fill>
    <fill>
      <patternFill patternType="solid">
        <fgColor rgb="FFF7FBF9"/>
        <bgColor rgb="FFF7FBF9"/>
      </patternFill>
    </fill>
    <fill>
      <patternFill patternType="solid">
        <fgColor rgb="FFF2F4EF"/>
        <bgColor rgb="FFF2F4EF"/>
      </patternFill>
    </fill>
    <fill>
      <patternFill patternType="solid">
        <fgColor rgb="FFFFFFFF"/>
        <bgColor rgb="FFFFFFFF"/>
      </patternFill>
    </fill>
    <fill>
      <patternFill patternType="solid">
        <fgColor rgb="FFE9F5EF"/>
        <bgColor rgb="FFE9F5EF"/>
      </patternFill>
    </fill>
    <fill>
      <patternFill patternType="solid">
        <fgColor rgb="FF155E3F"/>
        <bgColor rgb="FF155E3F"/>
      </patternFill>
    </fill>
    <fill>
      <patternFill patternType="solid">
        <fgColor rgb="FFDCEFE5"/>
        <bgColor rgb="FFDCEFE5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4" fontId="3" numFmtId="0" xfId="0" applyAlignment="1" applyFill="1" applyFont="1">
      <alignment vertical="center"/>
    </xf>
    <xf borderId="0" fillId="5" fontId="4" numFmtId="0" xfId="0" applyFill="1" applyFont="1"/>
    <xf borderId="0" fillId="0" fontId="5" numFmtId="0" xfId="0" applyAlignment="1" applyFont="1">
      <alignment shrinkToFit="0" wrapText="1"/>
    </xf>
    <xf borderId="0" fillId="0" fontId="6" numFmtId="0" xfId="0" applyAlignment="1" applyFont="1">
      <alignment shrinkToFit="0" wrapText="1"/>
    </xf>
    <xf borderId="0" fillId="2" fontId="2" numFmtId="0" xfId="0" applyAlignment="1" applyFill="1" applyFont="1">
      <alignment horizontal="center" shrinkToFit="0" vertical="center" wrapText="1"/>
    </xf>
    <xf borderId="0" fillId="6" fontId="7" numFmtId="0" xfId="0" applyAlignment="1" applyFill="1" applyFont="1">
      <alignment vertical="center"/>
    </xf>
    <xf borderId="0" fillId="6" fontId="7" numFmtId="14" xfId="0" applyAlignment="1" applyFill="1" applyFont="1" applyNumberFormat="1">
      <alignment vertical="center"/>
    </xf>
    <xf borderId="0" fillId="7" fontId="7" numFmtId="0" xfId="0" applyAlignment="1" applyFill="1" applyFont="1">
      <alignment vertical="center"/>
    </xf>
    <xf borderId="0" fillId="3" fontId="2" numFmtId="0" xfId="0" applyAlignment="1" applyFill="1" applyFont="1">
      <alignment horizontal="center"/>
    </xf>
    <xf borderId="0" fillId="0" fontId="8" numFmtId="0" xfId="0" applyFont="1"/>
    <xf borderId="0" fillId="8" fontId="9" numFmtId="0" xfId="0" applyAlignment="1" applyFill="1" applyFont="1">
      <alignment horizontal="center"/>
    </xf>
    <xf borderId="0" fillId="9" fontId="10" numFmtId="0" xfId="0" applyAlignment="1" applyFill="1" applyFont="1">
      <alignment shrinkToFit="0" wrapText="1"/>
    </xf>
    <xf borderId="0" fillId="0" fontId="8" numFmtId="0" xfId="0" applyAlignment="1" applyFont="1">
      <alignment readingOrder="0" shrinkToFit="0" wrapText="1"/>
    </xf>
  </cellXfs>
  <cellStyles count="1">
    <cellStyle xfId="0" name="Normal" builtinId="0"/>
  </cellStyles>
  <dxfs count="2">
    <dxf>
      <font>
        <b/>
        <color rgb="FF9F1239"/>
      </font>
      <fill>
        <patternFill patternType="solid">
          <fgColor rgb="FFFDE8E8"/>
          <bgColor rgb="FFFDE8E8"/>
        </patternFill>
      </fill>
      <border/>
    </dxf>
    <dxf>
      <font>
        <color rgb="FF166534"/>
      </font>
      <fill>
        <patternFill patternType="solid">
          <fgColor rgb="FFE8F5EC"/>
          <bgColor rgb="FFE8F5E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Tarefas por status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Resumo!$E$3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Resumo!$D$4:$D$7</c:f>
            </c:strRef>
          </c:cat>
          <c:val>
            <c:numRef>
              <c:f>Resumo!$E$4:$E$7</c:f>
              <c:numCache/>
            </c:numRef>
          </c:val>
        </c:ser>
        <c:axId val="789049514"/>
        <c:axId val="316916773"/>
      </c:barChart>
      <c:catAx>
        <c:axId val="7890495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Status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16916773"/>
      </c:catAx>
      <c:valAx>
        <c:axId val="3169167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Quantidade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904951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9</xdr:row>
      <xdr:rowOff>0</xdr:rowOff>
    </xdr:from>
    <xdr:ext cx="5905500" cy="2667000"/>
    <xdr:graphicFrame>
      <xdr:nvGraphicFramePr>
        <xdr:cNvPr id="1" name="Chart 1" title="Tarefas por statu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6.0"/>
    <col customWidth="1" min="2" max="2" width="28.0"/>
    <col customWidth="1" min="3" max="8" width="16.0"/>
    <col customWidth="1" min="9" max="26" width="8.63"/>
  </cols>
  <sheetData>
    <row r="1" ht="31.5" customHeight="1">
      <c r="A1" s="1" t="s">
        <v>0</v>
      </c>
    </row>
    <row r="3">
      <c r="A3" s="2" t="s">
        <v>1</v>
      </c>
      <c r="B3" s="2" t="s">
        <v>2</v>
      </c>
      <c r="C3" s="2"/>
      <c r="D3" s="2" t="s">
        <v>3</v>
      </c>
      <c r="E3" s="2" t="s">
        <v>4</v>
      </c>
    </row>
    <row r="4">
      <c r="A4" s="3" t="s">
        <v>5</v>
      </c>
      <c r="B4" s="3">
        <f>COUNTIF(Tarefas!B2:B200,"?*")</f>
        <v>6</v>
      </c>
      <c r="C4" s="3"/>
      <c r="D4" s="3" t="s">
        <v>6</v>
      </c>
      <c r="E4" s="3">
        <f>COUNTIFS(Tarefas!B2:B200,"?*",Tarefas!H2:H200,"Pendente")</f>
        <v>3</v>
      </c>
    </row>
    <row r="5">
      <c r="A5" s="3" t="s">
        <v>7</v>
      </c>
      <c r="B5" s="3">
        <f>COUNTIFS(Tarefas!B2:B200,"?*",Tarefas!H2:H200,"Concluída")</f>
        <v>1</v>
      </c>
      <c r="C5" s="3"/>
      <c r="D5" s="3" t="s">
        <v>8</v>
      </c>
      <c r="E5" s="3">
        <f>COUNTIFS(Tarefas!B2:B200,"?*",Tarefas!H2:H200,"Em andamento")</f>
        <v>2</v>
      </c>
    </row>
    <row r="6">
      <c r="A6" s="3" t="s">
        <v>8</v>
      </c>
      <c r="B6" s="3">
        <f>COUNTIFS(Tarefas!B2:B200,"?*",Tarefas!H2:H200,"Em andamento")</f>
        <v>2</v>
      </c>
      <c r="C6" s="3"/>
      <c r="D6" s="3" t="s">
        <v>9</v>
      </c>
      <c r="E6" s="3">
        <f>COUNTIFS(Tarefas!B2:B200,"?*",Tarefas!H2:H200,"Concluída")</f>
        <v>1</v>
      </c>
    </row>
    <row r="7">
      <c r="A7" s="3" t="s">
        <v>10</v>
      </c>
      <c r="B7" s="3">
        <f>COUNTIFS(Tarefas!B2:B200,"?*",Tarefas!J2:J200,"SIM")</f>
        <v>2</v>
      </c>
      <c r="C7" s="3"/>
      <c r="D7" s="3" t="s">
        <v>11</v>
      </c>
      <c r="E7" s="3">
        <f>COUNTIFS(Tarefas!B2:B200,"?*",Tarefas!H2:H200,"Cancelada")</f>
        <v>0</v>
      </c>
    </row>
    <row r="9">
      <c r="A9" s="4" t="s">
        <v>12</v>
      </c>
    </row>
    <row r="11">
      <c r="A11" s="5" t="s">
        <v>13</v>
      </c>
      <c r="B11" s="5"/>
    </row>
    <row r="12">
      <c r="A12" s="6" t="s">
        <v>14</v>
      </c>
      <c r="B12" s="6" t="s">
        <v>15</v>
      </c>
    </row>
    <row r="13">
      <c r="A13" s="6" t="s">
        <v>16</v>
      </c>
      <c r="B13" s="6" t="s">
        <v>17</v>
      </c>
    </row>
    <row r="14">
      <c r="A14" s="6" t="s">
        <v>18</v>
      </c>
      <c r="B14" s="6" t="s">
        <v>19</v>
      </c>
    </row>
    <row r="15">
      <c r="A15" s="6" t="s">
        <v>20</v>
      </c>
      <c r="B15" s="6" t="s">
        <v>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9:H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30.0"/>
    <col customWidth="1" min="3" max="5" width="16.0"/>
    <col customWidth="1" min="6" max="7" width="14.0"/>
    <col customWidth="1" min="8" max="8" width="16.0"/>
    <col customWidth="1" min="9" max="10" width="12.0"/>
    <col customWidth="1" min="11" max="11" width="28.0"/>
    <col customWidth="1" min="12" max="26" width="8.63"/>
  </cols>
  <sheetData>
    <row r="1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3</v>
      </c>
      <c r="I1" s="7" t="s">
        <v>29</v>
      </c>
      <c r="J1" s="7" t="s">
        <v>30</v>
      </c>
      <c r="K1" s="7" t="s">
        <v>31</v>
      </c>
    </row>
    <row r="2">
      <c r="A2" s="8">
        <v>1.0</v>
      </c>
      <c r="B2" s="8" t="s">
        <v>32</v>
      </c>
      <c r="C2" s="8" t="s">
        <v>33</v>
      </c>
      <c r="D2" s="8" t="s">
        <v>34</v>
      </c>
      <c r="E2" s="8" t="s">
        <v>35</v>
      </c>
      <c r="F2" s="9">
        <f>TODAY()-2</f>
        <v>46301</v>
      </c>
      <c r="G2" s="9">
        <f>TODAY()+1</f>
        <v>46304</v>
      </c>
      <c r="H2" s="8" t="s">
        <v>8</v>
      </c>
      <c r="I2" s="10">
        <v>0.6</v>
      </c>
      <c r="J2" s="10" t="str">
        <f t="shared" ref="J2:J200" si="1">IF(B2="","",IF(OR(H2="Concluída",H2="Cancelada",G2=""),"NÃO",IF(NOT(ISNUMBER(G2)),"VERIFICAR",IF(G2&lt;TODAY(),"SIM","NÃO"))))</f>
        <v>NÃO</v>
      </c>
      <c r="K2" s="6" t="s">
        <v>36</v>
      </c>
    </row>
    <row r="3">
      <c r="A3" s="8">
        <v>2.0</v>
      </c>
      <c r="B3" s="8" t="s">
        <v>37</v>
      </c>
      <c r="C3" s="8" t="s">
        <v>38</v>
      </c>
      <c r="D3" s="8" t="s">
        <v>39</v>
      </c>
      <c r="E3" s="8" t="s">
        <v>35</v>
      </c>
      <c r="F3" s="9">
        <f>TODAY()-3</f>
        <v>46300</v>
      </c>
      <c r="G3" s="9">
        <f>TODAY()-1</f>
        <v>46302</v>
      </c>
      <c r="H3" s="8" t="s">
        <v>6</v>
      </c>
      <c r="I3" s="10">
        <v>0.0</v>
      </c>
      <c r="J3" s="10" t="str">
        <f t="shared" si="1"/>
        <v>SIM</v>
      </c>
      <c r="K3" s="6"/>
    </row>
    <row r="4">
      <c r="A4" s="8">
        <v>3.0</v>
      </c>
      <c r="B4" s="8" t="s">
        <v>40</v>
      </c>
      <c r="C4" s="8" t="s">
        <v>33</v>
      </c>
      <c r="D4" s="8" t="s">
        <v>41</v>
      </c>
      <c r="E4" s="8" t="s">
        <v>35</v>
      </c>
      <c r="F4" s="9">
        <f>TODAY()-4</f>
        <v>46299</v>
      </c>
      <c r="G4" s="9">
        <f>TODAY()-2</f>
        <v>46301</v>
      </c>
      <c r="H4" s="8" t="s">
        <v>6</v>
      </c>
      <c r="I4" s="10">
        <v>0.2</v>
      </c>
      <c r="J4" s="10" t="str">
        <f t="shared" si="1"/>
        <v>SIM</v>
      </c>
      <c r="K4" s="6" t="s">
        <v>42</v>
      </c>
    </row>
    <row r="5">
      <c r="A5" s="8">
        <v>4.0</v>
      </c>
      <c r="B5" s="8" t="s">
        <v>43</v>
      </c>
      <c r="C5" s="8" t="s">
        <v>44</v>
      </c>
      <c r="D5" s="8" t="s">
        <v>39</v>
      </c>
      <c r="E5" s="8" t="s">
        <v>35</v>
      </c>
      <c r="F5" s="9">
        <f>TODAY()-1</f>
        <v>46302</v>
      </c>
      <c r="G5" s="9">
        <f>TODAY()+2</f>
        <v>46305</v>
      </c>
      <c r="H5" s="8" t="s">
        <v>8</v>
      </c>
      <c r="I5" s="10">
        <v>0.4</v>
      </c>
      <c r="J5" s="10" t="str">
        <f t="shared" si="1"/>
        <v>NÃO</v>
      </c>
      <c r="K5" s="6"/>
    </row>
    <row r="6">
      <c r="A6" s="8">
        <v>5.0</v>
      </c>
      <c r="B6" s="8" t="s">
        <v>45</v>
      </c>
      <c r="C6" s="8" t="s">
        <v>46</v>
      </c>
      <c r="D6" s="8" t="s">
        <v>47</v>
      </c>
      <c r="E6" s="8" t="s">
        <v>35</v>
      </c>
      <c r="F6" s="9">
        <f>TODAY()-5</f>
        <v>46298</v>
      </c>
      <c r="G6" s="9">
        <f>TODAY()-3</f>
        <v>46300</v>
      </c>
      <c r="H6" s="8" t="s">
        <v>9</v>
      </c>
      <c r="I6" s="10">
        <v>1.0</v>
      </c>
      <c r="J6" s="10" t="str">
        <f t="shared" si="1"/>
        <v>NÃO</v>
      </c>
      <c r="K6" s="6"/>
    </row>
    <row r="7">
      <c r="A7" s="8">
        <v>6.0</v>
      </c>
      <c r="B7" s="8" t="s">
        <v>48</v>
      </c>
      <c r="C7" s="8" t="s">
        <v>49</v>
      </c>
      <c r="D7" s="8" t="s">
        <v>34</v>
      </c>
      <c r="E7" s="8" t="s">
        <v>35</v>
      </c>
      <c r="F7" s="9">
        <f>TODAY()</f>
        <v>46303</v>
      </c>
      <c r="G7" s="9">
        <f>TODAY()+4</f>
        <v>46307</v>
      </c>
      <c r="H7" s="8" t="s">
        <v>6</v>
      </c>
      <c r="I7" s="10">
        <v>0.0</v>
      </c>
      <c r="J7" s="10" t="str">
        <f t="shared" si="1"/>
        <v>NÃO</v>
      </c>
      <c r="K7" s="6"/>
    </row>
    <row r="8">
      <c r="A8" s="8"/>
      <c r="B8" s="8"/>
      <c r="C8" s="8"/>
      <c r="D8" s="8"/>
      <c r="E8" s="8"/>
      <c r="F8" s="8"/>
      <c r="G8" s="8"/>
      <c r="H8" s="8"/>
      <c r="I8" s="10"/>
      <c r="J8" s="10" t="str">
        <f t="shared" si="1"/>
        <v/>
      </c>
      <c r="K8" s="6"/>
    </row>
    <row r="9">
      <c r="A9" s="8"/>
      <c r="B9" s="8"/>
      <c r="C9" s="8"/>
      <c r="D9" s="8"/>
      <c r="E9" s="8"/>
      <c r="F9" s="8"/>
      <c r="G9" s="8"/>
      <c r="H9" s="8"/>
      <c r="I9" s="10"/>
      <c r="J9" s="10" t="str">
        <f t="shared" si="1"/>
        <v/>
      </c>
      <c r="K9" s="6"/>
    </row>
    <row r="10">
      <c r="A10" s="8"/>
      <c r="B10" s="8"/>
      <c r="C10" s="8"/>
      <c r="D10" s="8"/>
      <c r="E10" s="8"/>
      <c r="F10" s="8"/>
      <c r="G10" s="8"/>
      <c r="H10" s="8"/>
      <c r="I10" s="10"/>
      <c r="J10" s="10" t="str">
        <f t="shared" si="1"/>
        <v/>
      </c>
      <c r="K10" s="6"/>
    </row>
    <row r="11">
      <c r="A11" s="8"/>
      <c r="B11" s="8"/>
      <c r="C11" s="8"/>
      <c r="D11" s="8"/>
      <c r="E11" s="8"/>
      <c r="F11" s="8"/>
      <c r="G11" s="8"/>
      <c r="H11" s="8"/>
      <c r="I11" s="10"/>
      <c r="J11" s="10" t="str">
        <f t="shared" si="1"/>
        <v/>
      </c>
      <c r="K11" s="6"/>
    </row>
    <row r="12">
      <c r="A12" s="8"/>
      <c r="B12" s="8"/>
      <c r="C12" s="8"/>
      <c r="D12" s="8"/>
      <c r="E12" s="8"/>
      <c r="F12" s="8"/>
      <c r="G12" s="8"/>
      <c r="H12" s="8"/>
      <c r="I12" s="10"/>
      <c r="J12" s="10" t="str">
        <f t="shared" si="1"/>
        <v/>
      </c>
      <c r="K12" s="6"/>
    </row>
    <row r="13">
      <c r="A13" s="8"/>
      <c r="B13" s="8"/>
      <c r="C13" s="8"/>
      <c r="D13" s="8"/>
      <c r="E13" s="8"/>
      <c r="F13" s="8"/>
      <c r="G13" s="8"/>
      <c r="H13" s="8"/>
      <c r="I13" s="10"/>
      <c r="J13" s="10" t="str">
        <f t="shared" si="1"/>
        <v/>
      </c>
      <c r="K13" s="6"/>
    </row>
    <row r="14">
      <c r="A14" s="8"/>
      <c r="B14" s="8"/>
      <c r="C14" s="8"/>
      <c r="D14" s="8"/>
      <c r="E14" s="8"/>
      <c r="F14" s="8"/>
      <c r="G14" s="8"/>
      <c r="H14" s="8"/>
      <c r="I14" s="10"/>
      <c r="J14" s="10" t="str">
        <f t="shared" si="1"/>
        <v/>
      </c>
      <c r="K14" s="6"/>
    </row>
    <row r="15">
      <c r="A15" s="8"/>
      <c r="B15" s="8"/>
      <c r="C15" s="8"/>
      <c r="D15" s="8"/>
      <c r="E15" s="8"/>
      <c r="F15" s="8"/>
      <c r="G15" s="8"/>
      <c r="H15" s="8"/>
      <c r="I15" s="10"/>
      <c r="J15" s="10" t="str">
        <f t="shared" si="1"/>
        <v/>
      </c>
      <c r="K15" s="6"/>
    </row>
    <row r="16">
      <c r="A16" s="8"/>
      <c r="B16" s="8"/>
      <c r="C16" s="8"/>
      <c r="D16" s="8"/>
      <c r="E16" s="8"/>
      <c r="F16" s="8"/>
      <c r="G16" s="8"/>
      <c r="H16" s="8"/>
      <c r="I16" s="10"/>
      <c r="J16" s="10" t="str">
        <f t="shared" si="1"/>
        <v/>
      </c>
      <c r="K16" s="6"/>
    </row>
    <row r="17">
      <c r="A17" s="8"/>
      <c r="B17" s="8"/>
      <c r="C17" s="8"/>
      <c r="D17" s="8"/>
      <c r="E17" s="8"/>
      <c r="F17" s="8"/>
      <c r="G17" s="8"/>
      <c r="H17" s="8"/>
      <c r="I17" s="10"/>
      <c r="J17" s="10" t="str">
        <f t="shared" si="1"/>
        <v/>
      </c>
      <c r="K17" s="6"/>
    </row>
    <row r="18">
      <c r="A18" s="8"/>
      <c r="B18" s="8"/>
      <c r="C18" s="8"/>
      <c r="D18" s="8"/>
      <c r="E18" s="8"/>
      <c r="F18" s="8"/>
      <c r="G18" s="8"/>
      <c r="H18" s="8"/>
      <c r="I18" s="10"/>
      <c r="J18" s="10" t="str">
        <f t="shared" si="1"/>
        <v/>
      </c>
      <c r="K18" s="6"/>
    </row>
    <row r="19">
      <c r="A19" s="8"/>
      <c r="B19" s="8"/>
      <c r="C19" s="8"/>
      <c r="D19" s="8"/>
      <c r="E19" s="8"/>
      <c r="F19" s="8"/>
      <c r="G19" s="8"/>
      <c r="H19" s="8"/>
      <c r="I19" s="10"/>
      <c r="J19" s="10" t="str">
        <f t="shared" si="1"/>
        <v/>
      </c>
      <c r="K19" s="6"/>
    </row>
    <row r="20">
      <c r="A20" s="8"/>
      <c r="B20" s="8"/>
      <c r="C20" s="8"/>
      <c r="D20" s="8"/>
      <c r="E20" s="8"/>
      <c r="F20" s="8"/>
      <c r="G20" s="8"/>
      <c r="H20" s="8"/>
      <c r="I20" s="10"/>
      <c r="J20" s="10" t="str">
        <f t="shared" si="1"/>
        <v/>
      </c>
      <c r="K20" s="6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10"/>
      <c r="J21" s="10" t="str">
        <f t="shared" si="1"/>
        <v/>
      </c>
      <c r="K21" s="6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10"/>
      <c r="J22" s="10" t="str">
        <f t="shared" si="1"/>
        <v/>
      </c>
      <c r="K22" s="6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10"/>
      <c r="J23" s="10" t="str">
        <f t="shared" si="1"/>
        <v/>
      </c>
      <c r="K23" s="6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10"/>
      <c r="J24" s="10" t="str">
        <f t="shared" si="1"/>
        <v/>
      </c>
      <c r="K24" s="6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10"/>
      <c r="J25" s="10" t="str">
        <f t="shared" si="1"/>
        <v/>
      </c>
      <c r="K25" s="6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10"/>
      <c r="J26" s="10" t="str">
        <f t="shared" si="1"/>
        <v/>
      </c>
      <c r="K26" s="6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10"/>
      <c r="J27" s="10" t="str">
        <f t="shared" si="1"/>
        <v/>
      </c>
      <c r="K27" s="6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10"/>
      <c r="J28" s="10" t="str">
        <f t="shared" si="1"/>
        <v/>
      </c>
      <c r="K28" s="6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10"/>
      <c r="J29" s="10" t="str">
        <f t="shared" si="1"/>
        <v/>
      </c>
      <c r="K29" s="6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10"/>
      <c r="J30" s="10" t="str">
        <f t="shared" si="1"/>
        <v/>
      </c>
      <c r="K30" s="6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10"/>
      <c r="J31" s="10" t="str">
        <f t="shared" si="1"/>
        <v/>
      </c>
      <c r="K31" s="6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10"/>
      <c r="J32" s="10" t="str">
        <f t="shared" si="1"/>
        <v/>
      </c>
      <c r="K32" s="6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10"/>
      <c r="J33" s="10" t="str">
        <f t="shared" si="1"/>
        <v/>
      </c>
      <c r="K33" s="6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10"/>
      <c r="J34" s="10" t="str">
        <f t="shared" si="1"/>
        <v/>
      </c>
      <c r="K34" s="6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10"/>
      <c r="J35" s="10" t="str">
        <f t="shared" si="1"/>
        <v/>
      </c>
      <c r="K35" s="6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10"/>
      <c r="J36" s="10" t="str">
        <f t="shared" si="1"/>
        <v/>
      </c>
      <c r="K36" s="6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10"/>
      <c r="J37" s="10" t="str">
        <f t="shared" si="1"/>
        <v/>
      </c>
      <c r="K37" s="6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10"/>
      <c r="J38" s="10" t="str">
        <f t="shared" si="1"/>
        <v/>
      </c>
      <c r="K38" s="6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10"/>
      <c r="J39" s="10" t="str">
        <f t="shared" si="1"/>
        <v/>
      </c>
      <c r="K39" s="6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10"/>
      <c r="J40" s="10" t="str">
        <f t="shared" si="1"/>
        <v/>
      </c>
      <c r="K40" s="6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10"/>
      <c r="J41" s="10" t="str">
        <f t="shared" si="1"/>
        <v/>
      </c>
      <c r="K41" s="6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10"/>
      <c r="J42" s="10" t="str">
        <f t="shared" si="1"/>
        <v/>
      </c>
      <c r="K42" s="6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10"/>
      <c r="J43" s="10" t="str">
        <f t="shared" si="1"/>
        <v/>
      </c>
      <c r="K43" s="6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10"/>
      <c r="J44" s="10" t="str">
        <f t="shared" si="1"/>
        <v/>
      </c>
      <c r="K44" s="6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10"/>
      <c r="J45" s="10" t="str">
        <f t="shared" si="1"/>
        <v/>
      </c>
      <c r="K45" s="6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10"/>
      <c r="J46" s="10" t="str">
        <f t="shared" si="1"/>
        <v/>
      </c>
      <c r="K46" s="6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10"/>
      <c r="J47" s="10" t="str">
        <f t="shared" si="1"/>
        <v/>
      </c>
      <c r="K47" s="6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10"/>
      <c r="J48" s="10" t="str">
        <f t="shared" si="1"/>
        <v/>
      </c>
      <c r="K48" s="6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10"/>
      <c r="J49" s="10" t="str">
        <f t="shared" si="1"/>
        <v/>
      </c>
      <c r="K49" s="6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10"/>
      <c r="J50" s="10" t="str">
        <f t="shared" si="1"/>
        <v/>
      </c>
      <c r="K50" s="6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10"/>
      <c r="J51" s="10" t="str">
        <f t="shared" si="1"/>
        <v/>
      </c>
      <c r="K51" s="6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10"/>
      <c r="J52" s="10" t="str">
        <f t="shared" si="1"/>
        <v/>
      </c>
      <c r="K52" s="6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10"/>
      <c r="J53" s="10" t="str">
        <f t="shared" si="1"/>
        <v/>
      </c>
      <c r="K53" s="6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10"/>
      <c r="J54" s="10" t="str">
        <f t="shared" si="1"/>
        <v/>
      </c>
      <c r="K54" s="6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10"/>
      <c r="J55" s="10" t="str">
        <f t="shared" si="1"/>
        <v/>
      </c>
      <c r="K55" s="6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10"/>
      <c r="J56" s="10" t="str">
        <f t="shared" si="1"/>
        <v/>
      </c>
      <c r="K56" s="6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10"/>
      <c r="J57" s="10" t="str">
        <f t="shared" si="1"/>
        <v/>
      </c>
      <c r="K57" s="6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10"/>
      <c r="J58" s="10" t="str">
        <f t="shared" si="1"/>
        <v/>
      </c>
      <c r="K58" s="6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10"/>
      <c r="J59" s="10" t="str">
        <f t="shared" si="1"/>
        <v/>
      </c>
      <c r="K59" s="6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10"/>
      <c r="J60" s="10" t="str">
        <f t="shared" si="1"/>
        <v/>
      </c>
      <c r="K60" s="6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10"/>
      <c r="J61" s="10" t="str">
        <f t="shared" si="1"/>
        <v/>
      </c>
      <c r="K61" s="6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10"/>
      <c r="J62" s="10" t="str">
        <f t="shared" si="1"/>
        <v/>
      </c>
      <c r="K62" s="6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10"/>
      <c r="J63" s="10" t="str">
        <f t="shared" si="1"/>
        <v/>
      </c>
      <c r="K63" s="6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10"/>
      <c r="J64" s="10" t="str">
        <f t="shared" si="1"/>
        <v/>
      </c>
      <c r="K64" s="6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10"/>
      <c r="J65" s="10" t="str">
        <f t="shared" si="1"/>
        <v/>
      </c>
      <c r="K65" s="6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10"/>
      <c r="J66" s="10" t="str">
        <f t="shared" si="1"/>
        <v/>
      </c>
      <c r="K66" s="6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10"/>
      <c r="J67" s="10" t="str">
        <f t="shared" si="1"/>
        <v/>
      </c>
      <c r="K67" s="6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10"/>
      <c r="J68" s="10" t="str">
        <f t="shared" si="1"/>
        <v/>
      </c>
      <c r="K68" s="6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10"/>
      <c r="J69" s="10" t="str">
        <f t="shared" si="1"/>
        <v/>
      </c>
      <c r="K69" s="6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10"/>
      <c r="J70" s="10" t="str">
        <f t="shared" si="1"/>
        <v/>
      </c>
      <c r="K70" s="6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10"/>
      <c r="J71" s="10" t="str">
        <f t="shared" si="1"/>
        <v/>
      </c>
      <c r="K71" s="6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10"/>
      <c r="J72" s="10" t="str">
        <f t="shared" si="1"/>
        <v/>
      </c>
      <c r="K72" s="6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10"/>
      <c r="J73" s="10" t="str">
        <f t="shared" si="1"/>
        <v/>
      </c>
      <c r="K73" s="6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10"/>
      <c r="J74" s="10" t="str">
        <f t="shared" si="1"/>
        <v/>
      </c>
      <c r="K74" s="6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10"/>
      <c r="J75" s="10" t="str">
        <f t="shared" si="1"/>
        <v/>
      </c>
      <c r="K75" s="6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10"/>
      <c r="J76" s="10" t="str">
        <f t="shared" si="1"/>
        <v/>
      </c>
      <c r="K76" s="6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10"/>
      <c r="J77" s="10" t="str">
        <f t="shared" si="1"/>
        <v/>
      </c>
      <c r="K77" s="6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10"/>
      <c r="J78" s="10" t="str">
        <f t="shared" si="1"/>
        <v/>
      </c>
      <c r="K78" s="6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10"/>
      <c r="J79" s="10" t="str">
        <f t="shared" si="1"/>
        <v/>
      </c>
      <c r="K79" s="6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10"/>
      <c r="J80" s="10" t="str">
        <f t="shared" si="1"/>
        <v/>
      </c>
      <c r="K80" s="6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10"/>
      <c r="J81" s="10" t="str">
        <f t="shared" si="1"/>
        <v/>
      </c>
      <c r="K81" s="6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10"/>
      <c r="J82" s="10" t="str">
        <f t="shared" si="1"/>
        <v/>
      </c>
      <c r="K82" s="6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10"/>
      <c r="J83" s="10" t="str">
        <f t="shared" si="1"/>
        <v/>
      </c>
      <c r="K83" s="6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10"/>
      <c r="J84" s="10" t="str">
        <f t="shared" si="1"/>
        <v/>
      </c>
      <c r="K84" s="6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10"/>
      <c r="J85" s="10" t="str">
        <f t="shared" si="1"/>
        <v/>
      </c>
      <c r="K85" s="6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10"/>
      <c r="J86" s="10" t="str">
        <f t="shared" si="1"/>
        <v/>
      </c>
      <c r="K86" s="6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10"/>
      <c r="J87" s="10" t="str">
        <f t="shared" si="1"/>
        <v/>
      </c>
      <c r="K87" s="6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10"/>
      <c r="J88" s="10" t="str">
        <f t="shared" si="1"/>
        <v/>
      </c>
      <c r="K88" s="6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10"/>
      <c r="J89" s="10" t="str">
        <f t="shared" si="1"/>
        <v/>
      </c>
      <c r="K89" s="6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10"/>
      <c r="J90" s="10" t="str">
        <f t="shared" si="1"/>
        <v/>
      </c>
      <c r="K90" s="6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10"/>
      <c r="J91" s="10" t="str">
        <f t="shared" si="1"/>
        <v/>
      </c>
      <c r="K91" s="6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10"/>
      <c r="J92" s="10" t="str">
        <f t="shared" si="1"/>
        <v/>
      </c>
      <c r="K92" s="6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10"/>
      <c r="J93" s="10" t="str">
        <f t="shared" si="1"/>
        <v/>
      </c>
      <c r="K93" s="6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10"/>
      <c r="J94" s="10" t="str">
        <f t="shared" si="1"/>
        <v/>
      </c>
      <c r="K94" s="6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10"/>
      <c r="J95" s="10" t="str">
        <f t="shared" si="1"/>
        <v/>
      </c>
      <c r="K95" s="6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10"/>
      <c r="J96" s="10" t="str">
        <f t="shared" si="1"/>
        <v/>
      </c>
      <c r="K96" s="6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10"/>
      <c r="J97" s="10" t="str">
        <f t="shared" si="1"/>
        <v/>
      </c>
      <c r="K97" s="6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10"/>
      <c r="J98" s="10" t="str">
        <f t="shared" si="1"/>
        <v/>
      </c>
      <c r="K98" s="6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10"/>
      <c r="J99" s="10" t="str">
        <f t="shared" si="1"/>
        <v/>
      </c>
      <c r="K99" s="6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10"/>
      <c r="J100" s="10" t="str">
        <f t="shared" si="1"/>
        <v/>
      </c>
      <c r="K100" s="6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10"/>
      <c r="J101" s="10" t="str">
        <f t="shared" si="1"/>
        <v/>
      </c>
      <c r="K101" s="6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10"/>
      <c r="J102" s="10" t="str">
        <f t="shared" si="1"/>
        <v/>
      </c>
      <c r="K102" s="6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10"/>
      <c r="J103" s="10" t="str">
        <f t="shared" si="1"/>
        <v/>
      </c>
      <c r="K103" s="6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10"/>
      <c r="J104" s="10" t="str">
        <f t="shared" si="1"/>
        <v/>
      </c>
      <c r="K104" s="6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10"/>
      <c r="J105" s="10" t="str">
        <f t="shared" si="1"/>
        <v/>
      </c>
      <c r="K105" s="6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10"/>
      <c r="J106" s="10" t="str">
        <f t="shared" si="1"/>
        <v/>
      </c>
      <c r="K106" s="6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10"/>
      <c r="J107" s="10" t="str">
        <f t="shared" si="1"/>
        <v/>
      </c>
      <c r="K107" s="6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10"/>
      <c r="J108" s="10" t="str">
        <f t="shared" si="1"/>
        <v/>
      </c>
      <c r="K108" s="6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10"/>
      <c r="J109" s="10" t="str">
        <f t="shared" si="1"/>
        <v/>
      </c>
      <c r="K109" s="6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10"/>
      <c r="J110" s="10" t="str">
        <f t="shared" si="1"/>
        <v/>
      </c>
      <c r="K110" s="6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10"/>
      <c r="J111" s="10" t="str">
        <f t="shared" si="1"/>
        <v/>
      </c>
      <c r="K111" s="6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10"/>
      <c r="J112" s="10" t="str">
        <f t="shared" si="1"/>
        <v/>
      </c>
      <c r="K112" s="6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10"/>
      <c r="J113" s="10" t="str">
        <f t="shared" si="1"/>
        <v/>
      </c>
      <c r="K113" s="6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10"/>
      <c r="J114" s="10" t="str">
        <f t="shared" si="1"/>
        <v/>
      </c>
      <c r="K114" s="6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10"/>
      <c r="J115" s="10" t="str">
        <f t="shared" si="1"/>
        <v/>
      </c>
      <c r="K115" s="6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10"/>
      <c r="J116" s="10" t="str">
        <f t="shared" si="1"/>
        <v/>
      </c>
      <c r="K116" s="6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10"/>
      <c r="J117" s="10" t="str">
        <f t="shared" si="1"/>
        <v/>
      </c>
      <c r="K117" s="6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10"/>
      <c r="J118" s="10" t="str">
        <f t="shared" si="1"/>
        <v/>
      </c>
      <c r="K118" s="6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10"/>
      <c r="J119" s="10" t="str">
        <f t="shared" si="1"/>
        <v/>
      </c>
      <c r="K119" s="6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10"/>
      <c r="J120" s="10" t="str">
        <f t="shared" si="1"/>
        <v/>
      </c>
      <c r="K120" s="6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10"/>
      <c r="J121" s="10" t="str">
        <f t="shared" si="1"/>
        <v/>
      </c>
      <c r="K121" s="6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10"/>
      <c r="J122" s="10" t="str">
        <f t="shared" si="1"/>
        <v/>
      </c>
      <c r="K122" s="6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10"/>
      <c r="J123" s="10" t="str">
        <f t="shared" si="1"/>
        <v/>
      </c>
      <c r="K123" s="6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10"/>
      <c r="J124" s="10" t="str">
        <f t="shared" si="1"/>
        <v/>
      </c>
      <c r="K124" s="6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10"/>
      <c r="J125" s="10" t="str">
        <f t="shared" si="1"/>
        <v/>
      </c>
      <c r="K125" s="6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10"/>
      <c r="J126" s="10" t="str">
        <f t="shared" si="1"/>
        <v/>
      </c>
      <c r="K126" s="6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10"/>
      <c r="J127" s="10" t="str">
        <f t="shared" si="1"/>
        <v/>
      </c>
      <c r="K127" s="6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10"/>
      <c r="J128" s="10" t="str">
        <f t="shared" si="1"/>
        <v/>
      </c>
      <c r="K128" s="6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10"/>
      <c r="J129" s="10" t="str">
        <f t="shared" si="1"/>
        <v/>
      </c>
      <c r="K129" s="6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10"/>
      <c r="J130" s="10" t="str">
        <f t="shared" si="1"/>
        <v/>
      </c>
      <c r="K130" s="6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10"/>
      <c r="J131" s="10" t="str">
        <f t="shared" si="1"/>
        <v/>
      </c>
      <c r="K131" s="6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10"/>
      <c r="J132" s="10" t="str">
        <f t="shared" si="1"/>
        <v/>
      </c>
      <c r="K132" s="6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10"/>
      <c r="J133" s="10" t="str">
        <f t="shared" si="1"/>
        <v/>
      </c>
      <c r="K133" s="6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10"/>
      <c r="J134" s="10" t="str">
        <f t="shared" si="1"/>
        <v/>
      </c>
      <c r="K134" s="6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10"/>
      <c r="J135" s="10" t="str">
        <f t="shared" si="1"/>
        <v/>
      </c>
      <c r="K135" s="6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10"/>
      <c r="J136" s="10" t="str">
        <f t="shared" si="1"/>
        <v/>
      </c>
      <c r="K136" s="6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10"/>
      <c r="J137" s="10" t="str">
        <f t="shared" si="1"/>
        <v/>
      </c>
      <c r="K137" s="6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10"/>
      <c r="J138" s="10" t="str">
        <f t="shared" si="1"/>
        <v/>
      </c>
      <c r="K138" s="6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10"/>
      <c r="J139" s="10" t="str">
        <f t="shared" si="1"/>
        <v/>
      </c>
      <c r="K139" s="6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10"/>
      <c r="J140" s="10" t="str">
        <f t="shared" si="1"/>
        <v/>
      </c>
      <c r="K140" s="6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10"/>
      <c r="J141" s="10" t="str">
        <f t="shared" si="1"/>
        <v/>
      </c>
      <c r="K141" s="6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10"/>
      <c r="J142" s="10" t="str">
        <f t="shared" si="1"/>
        <v/>
      </c>
      <c r="K142" s="6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10"/>
      <c r="J143" s="10" t="str">
        <f t="shared" si="1"/>
        <v/>
      </c>
      <c r="K143" s="6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10"/>
      <c r="J144" s="10" t="str">
        <f t="shared" si="1"/>
        <v/>
      </c>
      <c r="K144" s="6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10"/>
      <c r="J145" s="10" t="str">
        <f t="shared" si="1"/>
        <v/>
      </c>
      <c r="K145" s="6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10"/>
      <c r="J146" s="10" t="str">
        <f t="shared" si="1"/>
        <v/>
      </c>
      <c r="K146" s="6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10"/>
      <c r="J147" s="10" t="str">
        <f t="shared" si="1"/>
        <v/>
      </c>
      <c r="K147" s="6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10"/>
      <c r="J148" s="10" t="str">
        <f t="shared" si="1"/>
        <v/>
      </c>
      <c r="K148" s="6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10"/>
      <c r="J149" s="10" t="str">
        <f t="shared" si="1"/>
        <v/>
      </c>
      <c r="K149" s="6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10"/>
      <c r="J150" s="10" t="str">
        <f t="shared" si="1"/>
        <v/>
      </c>
      <c r="K150" s="6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10"/>
      <c r="J151" s="10" t="str">
        <f t="shared" si="1"/>
        <v/>
      </c>
      <c r="K151" s="6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10"/>
      <c r="J152" s="10" t="str">
        <f t="shared" si="1"/>
        <v/>
      </c>
      <c r="K152" s="6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10"/>
      <c r="J153" s="10" t="str">
        <f t="shared" si="1"/>
        <v/>
      </c>
      <c r="K153" s="6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10"/>
      <c r="J154" s="10" t="str">
        <f t="shared" si="1"/>
        <v/>
      </c>
      <c r="K154" s="6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10"/>
      <c r="J155" s="10" t="str">
        <f t="shared" si="1"/>
        <v/>
      </c>
      <c r="K155" s="6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10"/>
      <c r="J156" s="10" t="str">
        <f t="shared" si="1"/>
        <v/>
      </c>
      <c r="K156" s="6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10"/>
      <c r="J157" s="10" t="str">
        <f t="shared" si="1"/>
        <v/>
      </c>
      <c r="K157" s="6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10"/>
      <c r="J158" s="10" t="str">
        <f t="shared" si="1"/>
        <v/>
      </c>
      <c r="K158" s="6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10"/>
      <c r="J159" s="10" t="str">
        <f t="shared" si="1"/>
        <v/>
      </c>
      <c r="K159" s="6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10"/>
      <c r="J160" s="10" t="str">
        <f t="shared" si="1"/>
        <v/>
      </c>
      <c r="K160" s="6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10"/>
      <c r="J161" s="10" t="str">
        <f t="shared" si="1"/>
        <v/>
      </c>
      <c r="K161" s="6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10"/>
      <c r="J162" s="10" t="str">
        <f t="shared" si="1"/>
        <v/>
      </c>
      <c r="K162" s="6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10"/>
      <c r="J163" s="10" t="str">
        <f t="shared" si="1"/>
        <v/>
      </c>
      <c r="K163" s="6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10"/>
      <c r="J164" s="10" t="str">
        <f t="shared" si="1"/>
        <v/>
      </c>
      <c r="K164" s="6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10"/>
      <c r="J165" s="10" t="str">
        <f t="shared" si="1"/>
        <v/>
      </c>
      <c r="K165" s="6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10"/>
      <c r="J166" s="10" t="str">
        <f t="shared" si="1"/>
        <v/>
      </c>
      <c r="K166" s="6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10"/>
      <c r="J167" s="10" t="str">
        <f t="shared" si="1"/>
        <v/>
      </c>
      <c r="K167" s="6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10"/>
      <c r="J168" s="10" t="str">
        <f t="shared" si="1"/>
        <v/>
      </c>
      <c r="K168" s="6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10"/>
      <c r="J169" s="10" t="str">
        <f t="shared" si="1"/>
        <v/>
      </c>
      <c r="K169" s="6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10"/>
      <c r="J170" s="10" t="str">
        <f t="shared" si="1"/>
        <v/>
      </c>
      <c r="K170" s="6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10"/>
      <c r="J171" s="10" t="str">
        <f t="shared" si="1"/>
        <v/>
      </c>
      <c r="K171" s="6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10"/>
      <c r="J172" s="10" t="str">
        <f t="shared" si="1"/>
        <v/>
      </c>
      <c r="K172" s="6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10"/>
      <c r="J173" s="10" t="str">
        <f t="shared" si="1"/>
        <v/>
      </c>
      <c r="K173" s="6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10"/>
      <c r="J174" s="10" t="str">
        <f t="shared" si="1"/>
        <v/>
      </c>
      <c r="K174" s="6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10"/>
      <c r="J175" s="10" t="str">
        <f t="shared" si="1"/>
        <v/>
      </c>
      <c r="K175" s="6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10"/>
      <c r="J176" s="10" t="str">
        <f t="shared" si="1"/>
        <v/>
      </c>
      <c r="K176" s="6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10"/>
      <c r="J177" s="10" t="str">
        <f t="shared" si="1"/>
        <v/>
      </c>
      <c r="K177" s="6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10"/>
      <c r="J178" s="10" t="str">
        <f t="shared" si="1"/>
        <v/>
      </c>
      <c r="K178" s="6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10"/>
      <c r="J179" s="10" t="str">
        <f t="shared" si="1"/>
        <v/>
      </c>
      <c r="K179" s="6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10"/>
      <c r="J180" s="10" t="str">
        <f t="shared" si="1"/>
        <v/>
      </c>
      <c r="K180" s="6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10"/>
      <c r="J181" s="10" t="str">
        <f t="shared" si="1"/>
        <v/>
      </c>
      <c r="K181" s="6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10"/>
      <c r="J182" s="10" t="str">
        <f t="shared" si="1"/>
        <v/>
      </c>
      <c r="K182" s="6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10"/>
      <c r="J183" s="10" t="str">
        <f t="shared" si="1"/>
        <v/>
      </c>
      <c r="K183" s="6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10"/>
      <c r="J184" s="10" t="str">
        <f t="shared" si="1"/>
        <v/>
      </c>
      <c r="K184" s="6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10"/>
      <c r="J185" s="10" t="str">
        <f t="shared" si="1"/>
        <v/>
      </c>
      <c r="K185" s="6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10"/>
      <c r="J186" s="10" t="str">
        <f t="shared" si="1"/>
        <v/>
      </c>
      <c r="K186" s="6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10"/>
      <c r="J187" s="10" t="str">
        <f t="shared" si="1"/>
        <v/>
      </c>
      <c r="K187" s="6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10"/>
      <c r="J188" s="10" t="str">
        <f t="shared" si="1"/>
        <v/>
      </c>
      <c r="K188" s="6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10"/>
      <c r="J189" s="10" t="str">
        <f t="shared" si="1"/>
        <v/>
      </c>
      <c r="K189" s="6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10"/>
      <c r="J190" s="10" t="str">
        <f t="shared" si="1"/>
        <v/>
      </c>
      <c r="K190" s="6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10"/>
      <c r="J191" s="10" t="str">
        <f t="shared" si="1"/>
        <v/>
      </c>
      <c r="K191" s="6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10"/>
      <c r="J192" s="10" t="str">
        <f t="shared" si="1"/>
        <v/>
      </c>
      <c r="K192" s="6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10"/>
      <c r="J193" s="10" t="str">
        <f t="shared" si="1"/>
        <v/>
      </c>
      <c r="K193" s="6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10"/>
      <c r="J194" s="10" t="str">
        <f t="shared" si="1"/>
        <v/>
      </c>
      <c r="K194" s="6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10"/>
      <c r="J195" s="10" t="str">
        <f t="shared" si="1"/>
        <v/>
      </c>
      <c r="K195" s="6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10"/>
      <c r="J196" s="10" t="str">
        <f t="shared" si="1"/>
        <v/>
      </c>
      <c r="K196" s="6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10"/>
      <c r="J197" s="10" t="str">
        <f t="shared" si="1"/>
        <v/>
      </c>
      <c r="K197" s="6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10"/>
      <c r="J198" s="10" t="str">
        <f t="shared" si="1"/>
        <v/>
      </c>
      <c r="K198" s="6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10"/>
      <c r="J199" s="10" t="str">
        <f t="shared" si="1"/>
        <v/>
      </c>
      <c r="K199" s="6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10"/>
      <c r="J200" s="10" t="str">
        <f t="shared" si="1"/>
        <v/>
      </c>
      <c r="K200" s="6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2:J200">
    <cfRule type="expression" dxfId="0" priority="1">
      <formula>J2="SIM"</formula>
    </cfRule>
  </conditionalFormatting>
  <conditionalFormatting sqref="H2:H200">
    <cfRule type="expression" dxfId="1" priority="2">
      <formula>H2="Concluída"</formula>
    </cfRule>
  </conditionalFormatting>
  <dataValidations>
    <dataValidation type="list" allowBlank="1" showErrorMessage="1" sqref="D2:D200">
      <formula1>Listas!$B$2:$B$5</formula1>
    </dataValidation>
    <dataValidation type="list" allowBlank="1" showErrorMessage="1" sqref="H2:H200">
      <formula1>Listas!$C$2:$C$5</formula1>
    </dataValidation>
    <dataValidation type="list" allowBlank="1" showErrorMessage="1" sqref="C2:C200">
      <formula1>Listas!$A$2:$A$7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4" width="18.0"/>
    <col customWidth="1" min="5" max="26" width="8.63"/>
  </cols>
  <sheetData>
    <row r="1">
      <c r="A1" s="11" t="s">
        <v>50</v>
      </c>
      <c r="B1" s="11" t="s">
        <v>51</v>
      </c>
      <c r="C1" s="11" t="s">
        <v>3</v>
      </c>
      <c r="D1" s="11" t="s">
        <v>52</v>
      </c>
      <c r="E1" s="11"/>
      <c r="F1" s="11"/>
    </row>
    <row r="2">
      <c r="A2" s="12" t="s">
        <v>33</v>
      </c>
      <c r="B2" s="12" t="s">
        <v>47</v>
      </c>
      <c r="C2" s="12" t="s">
        <v>6</v>
      </c>
      <c r="D2" s="12" t="s">
        <v>35</v>
      </c>
    </row>
    <row r="3">
      <c r="A3" s="12" t="s">
        <v>38</v>
      </c>
      <c r="B3" s="12" t="s">
        <v>39</v>
      </c>
      <c r="C3" s="12" t="s">
        <v>8</v>
      </c>
    </row>
    <row r="4">
      <c r="A4" s="12" t="s">
        <v>44</v>
      </c>
      <c r="B4" s="12" t="s">
        <v>34</v>
      </c>
      <c r="C4" s="12" t="s">
        <v>9</v>
      </c>
    </row>
    <row r="5">
      <c r="A5" s="12" t="s">
        <v>46</v>
      </c>
      <c r="B5" s="12" t="s">
        <v>41</v>
      </c>
      <c r="C5" s="12" t="s">
        <v>11</v>
      </c>
    </row>
    <row r="6">
      <c r="A6" s="12" t="s">
        <v>49</v>
      </c>
    </row>
    <row r="7">
      <c r="A7" s="12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0"/>
    <col customWidth="1" min="2" max="2" width="55.0"/>
    <col customWidth="1" min="3" max="26" width="8.63"/>
  </cols>
  <sheetData>
    <row r="1">
      <c r="A1" s="13" t="s">
        <v>54</v>
      </c>
    </row>
    <row r="3">
      <c r="A3" s="14" t="s">
        <v>55</v>
      </c>
      <c r="B3" s="14" t="s">
        <v>56</v>
      </c>
    </row>
    <row r="4">
      <c r="A4" s="6" t="s">
        <v>14</v>
      </c>
      <c r="B4" s="6" t="s">
        <v>57</v>
      </c>
    </row>
    <row r="5">
      <c r="A5" s="6" t="s">
        <v>16</v>
      </c>
      <c r="B5" s="6" t="s">
        <v>58</v>
      </c>
    </row>
    <row r="6">
      <c r="A6" s="6" t="s">
        <v>18</v>
      </c>
      <c r="B6" s="6" t="s">
        <v>59</v>
      </c>
    </row>
    <row r="7">
      <c r="A7" s="6" t="s">
        <v>20</v>
      </c>
      <c r="B7" s="6" t="s">
        <v>60</v>
      </c>
    </row>
    <row r="8">
      <c r="A8" s="6" t="s">
        <v>61</v>
      </c>
      <c r="B8" s="6" t="s">
        <v>62</v>
      </c>
    </row>
    <row r="9">
      <c r="A9" s="6" t="s">
        <v>63</v>
      </c>
      <c r="B9" s="6" t="s">
        <v>64</v>
      </c>
    </row>
    <row r="10" ht="52.5" customHeight="1">
      <c r="B10" s="15" t="s">
        <v>65</v>
      </c>
    </row>
    <row r="11" ht="52.5" customHeight="1">
      <c r="B11" s="15" t="s">
        <v>66</v>
      </c>
    </row>
    <row r="12" ht="52.5" customHeight="1">
      <c r="B12" s="15" t="s">
        <v>67</v>
      </c>
    </row>
    <row r="13" ht="52.5" customHeight="1">
      <c r="B13" s="15" t="s">
        <v>68</v>
      </c>
    </row>
    <row r="14" ht="52.5" customHeight="1">
      <c r="B14" s="15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