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o" sheetId="1" r:id="rId5"/>
    <sheet state="visible" name="Produtos" sheetId="2" r:id="rId6"/>
    <sheet state="visible" name="Movimentações" sheetId="3" r:id="rId7"/>
    <sheet state="visible" name="Listas" sheetId="4" r:id="rId8"/>
    <sheet state="visible" name="Instruções" sheetId="5" r:id="rId9"/>
  </sheets>
  <definedNames/>
  <calcPr/>
</workbook>
</file>

<file path=xl/sharedStrings.xml><?xml version="1.0" encoding="utf-8"?>
<sst xmlns="http://schemas.openxmlformats.org/spreadsheetml/2006/main" count="170" uniqueCount="124">
  <si>
    <t>Tipo de movimento</t>
  </si>
  <si>
    <t>Categoria</t>
  </si>
  <si>
    <t>Unidade</t>
  </si>
  <si>
    <t>Fornecedor</t>
  </si>
  <si>
    <t>Entrada</t>
  </si>
  <si>
    <t>Matéria-prima</t>
  </si>
  <si>
    <t>UN</t>
  </si>
  <si>
    <t>Fornecedor A</t>
  </si>
  <si>
    <t>Saída</t>
  </si>
  <si>
    <t>Produto acabado</t>
  </si>
  <si>
    <t>CX</t>
  </si>
  <si>
    <t>Fornecedor B</t>
  </si>
  <si>
    <t>Embalagem</t>
  </si>
  <si>
    <t>KG</t>
  </si>
  <si>
    <t>Fornecedor C</t>
  </si>
  <si>
    <t>Escritório</t>
  </si>
  <si>
    <t>L</t>
  </si>
  <si>
    <t>Distribuidor</t>
  </si>
  <si>
    <t>Limpeza</t>
  </si>
  <si>
    <t>M</t>
  </si>
  <si>
    <t>Interno</t>
  </si>
  <si>
    <t>Manutenção</t>
  </si>
  <si>
    <t>PCT</t>
  </si>
  <si>
    <t>EPI</t>
  </si>
  <si>
    <t>KIT</t>
  </si>
  <si>
    <t>Outros</t>
  </si>
  <si>
    <t>Data</t>
  </si>
  <si>
    <t>SKU</t>
  </si>
  <si>
    <t>Tipo</t>
  </si>
  <si>
    <t>Produto</t>
  </si>
  <si>
    <t>Quantidade</t>
  </si>
  <si>
    <t>Custo unitário</t>
  </si>
  <si>
    <t>Documento</t>
  </si>
  <si>
    <t>Estoque mínimo</t>
  </si>
  <si>
    <t>Responsável</t>
  </si>
  <si>
    <t>Observações</t>
  </si>
  <si>
    <t>Estoque inicial</t>
  </si>
  <si>
    <t>Entradas</t>
  </si>
  <si>
    <t>Saídas</t>
  </si>
  <si>
    <t>Estoque atual</t>
  </si>
  <si>
    <t>Valor em estoque</t>
  </si>
  <si>
    <t>Status</t>
  </si>
  <si>
    <t>Localização</t>
  </si>
  <si>
    <t>MAT-001</t>
  </si>
  <si>
    <t>NF 1001</t>
  </si>
  <si>
    <t>Almoxarifado</t>
  </si>
  <si>
    <t>Reposição</t>
  </si>
  <si>
    <t>Papel A4 500 folhas</t>
  </si>
  <si>
    <t>REQ 001</t>
  </si>
  <si>
    <t>Administrativo</t>
  </si>
  <si>
    <t>Uso interno</t>
  </si>
  <si>
    <t>MAT-002</t>
  </si>
  <si>
    <t>REQ 002</t>
  </si>
  <si>
    <t>Operação</t>
  </si>
  <si>
    <t>Distribuição de EPI</t>
  </si>
  <si>
    <t>MAT-003</t>
  </si>
  <si>
    <t>REQ 003</t>
  </si>
  <si>
    <t>Consumo semanal</t>
  </si>
  <si>
    <t>MAT-005</t>
  </si>
  <si>
    <t>NF 1002</t>
  </si>
  <si>
    <t>Expedição</t>
  </si>
  <si>
    <t>REQ 004</t>
  </si>
  <si>
    <t>Consumo</t>
  </si>
  <si>
    <t>Almoxarifado A</t>
  </si>
  <si>
    <t>Exemplo</t>
  </si>
  <si>
    <t>Luva de segurança</t>
  </si>
  <si>
    <t>Almoxarifado B</t>
  </si>
  <si>
    <t>Detergente 5 L</t>
  </si>
  <si>
    <t>Depósito limpeza</t>
  </si>
  <si>
    <t>MAT-004</t>
  </si>
  <si>
    <t>Fita isolante</t>
  </si>
  <si>
    <t>Oficina</t>
  </si>
  <si>
    <t>CONTROLE DE ESTOQUE</t>
  </si>
  <si>
    <t>Caixa de papelão M</t>
  </si>
  <si>
    <t>Planilhas Gestão • visão rápida dos seus materiais e produtos</t>
  </si>
  <si>
    <t>Produtos cadastrados</t>
  </si>
  <si>
    <t>Quantidade em estoque</t>
  </si>
  <si>
    <t>Itens para repor</t>
  </si>
  <si>
    <t>Sem estoque</t>
  </si>
  <si>
    <t>Movimentações</t>
  </si>
  <si>
    <t>OK</t>
  </si>
  <si>
    <t>REPOR</t>
  </si>
  <si>
    <t>SEM ESTOQUE</t>
  </si>
  <si>
    <t>ATENÇÃO: COMO LER O STATUS</t>
  </si>
  <si>
    <t>OK = estoque acima do mínimo. REPOR = estoque atual igual ou abaixo do mínimo. SEM ESTOQUE = saldo zerado ou negativo. Revise diariamente os itens de reposição.</t>
  </si>
  <si>
    <t>COMO USAR A PLANILHA</t>
  </si>
  <si>
    <t>1</t>
  </si>
  <si>
    <t>Cadastre os produtos</t>
  </si>
  <si>
    <t>Na aba Produtos, informe SKU, produto, categoria, unidade, estoque mínimo, estoque inicial, custo, localização e fornecedor.</t>
  </si>
  <si>
    <t>2</t>
  </si>
  <si>
    <t>Registre as movimentações</t>
  </si>
  <si>
    <t>Na aba Movimentações, registre cada Entrada ou Saída com data, SKU e quantidade. Não altere manualmente Entradas, Saídas ou Estoque atual na aba Produtos.</t>
  </si>
  <si>
    <t>3</t>
  </si>
  <si>
    <t>Acompanhe o saldo</t>
  </si>
  <si>
    <t>O estoque atual é calculado automaticamente: estoque inicial + entradas - saídas.</t>
  </si>
  <si>
    <t>4</t>
  </si>
  <si>
    <t>Monitore a reposição</t>
  </si>
  <si>
    <t>O Status mostra OK, REPOR ou SEM ESTOQUE com base no estoque mínimo cadastrado.</t>
  </si>
  <si>
    <t>5</t>
  </si>
  <si>
    <t>Use o painel</t>
  </si>
  <si>
    <t>A aba Resumo mostra quantidade total, valor em estoque, itens para repor, itens sem estoque e gráficos.</t>
  </si>
  <si>
    <t>6</t>
  </si>
  <si>
    <t>Personalize</t>
  </si>
  <si>
    <t>Edite as opções da aba Listas para adaptar categorias, unidades e fornecedores ao seu negócio.</t>
  </si>
  <si>
    <t>IMPORTANTE</t>
  </si>
  <si>
    <t>Use um SKU único para cada item e registre todas as entradas e saídas. Isso evita divergências entre o estoque físico e o saldo da planilha.</t>
  </si>
  <si>
    <t>7</t>
  </si>
  <si>
    <t>Campos e capacidade</t>
  </si>
  <si>
    <t>199 produtos (linhas2:200) e499 movimentos (2:500). Produtos: preenchaA:F,J,M:N; preserveG:I,K:L. Movimentações: preenchaA:H.</t>
  </si>
  <si>
    <t>8</t>
  </si>
  <si>
    <t>Dados válidos</t>
  </si>
  <si>
    <t>UseSKU textual único. Movimento exige data válida, Entrada/Saída, SKU cadastrado e quantidade numérica positiva. Linha incompleta/inválida não deve compor saldo ou contador. Revise dados colados: podem ignorar validações.</t>
  </si>
  <si>
    <t>9</t>
  </si>
  <si>
    <t>Custos e unidades</t>
  </si>
  <si>
    <t>Valor em estoque=saldo×custo cadastrado emProdutos!J. Custo de cada movimento é apenas referência, sem média ponderada. Quantidade total soma unidades diferentes: não interprete como uma unidade física única.</t>
  </si>
  <si>
    <t>10</t>
  </si>
  <si>
    <t>Categorias e listas</t>
  </si>
  <si>
    <t>Resumo por categoria segueListas!B2:B9; mantenha nomes únicos. ListasC2:C8 eD2:D6 alimentam unidades/fornecedores. Não altereEntrada/Saída emA2:A3. Limpe apenas entradas dos exemplos e preserve fórmulas.</t>
  </si>
  <si>
    <t>11</t>
  </si>
  <si>
    <t>Alertas e limites</t>
  </si>
  <si>
    <t>Saldo&lt;=0 SEM ESTOQUE; saldo&gt;0 e&lt;=mínimo REPOR; acima do mínimo OK. Saldo negativo indica divergência a revisar, sem bloquear saída. DuplicarSKU duplica saldos; não use código repetido.</t>
  </si>
  <si>
    <t>12</t>
  </si>
  <si>
    <t>Ampliar intervalos</t>
  </si>
  <si>
    <t>Acima de200produtos ou500movimentos, estenda fórmulasG:H, indicadores/gráficos, validações e intervalos. Fórmulas não usam automaticamente linhas adicionais.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</si>
</sst>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R$ #,##0.00"/>
  </numFmts>
  <fonts count="11">
    <font>
      <sz val="11.0"/>
      <color rgb="FF000000"/>
      <name val="Carlito"/>
      <scheme val="minor"/>
    </font>
    <font>
      <b/>
      <sz val="10.0"/>
      <color rgb="FFFFFFFF"/>
      <name val="Arial"/>
    </font>
    <font>
      <sz val="10.0"/>
      <color theme="1"/>
      <name val="Arial"/>
    </font>
    <font>
      <b/>
      <sz val="20.0"/>
      <color rgb="FFFFFFFF"/>
      <name val="Arial"/>
    </font>
    <font>
      <i/>
      <sz val="10.0"/>
      <color rgb="FF17362A"/>
      <name val="Arial"/>
    </font>
    <font>
      <b/>
      <sz val="10.0"/>
      <color rgb="FF17362A"/>
      <name val="Arial"/>
    </font>
    <font>
      <sz val="10.0"/>
      <color rgb="FF17362A"/>
      <name val="Arial"/>
    </font>
    <font/>
    <font>
      <b/>
      <sz val="19.0"/>
      <color rgb="FFFFFFFF"/>
      <name val="Arial"/>
    </font>
    <font>
      <b/>
      <sz val="10.0"/>
      <color rgb="FF1F7A4D"/>
      <name val="Arial"/>
    </font>
    <font>
      <color theme="1"/>
      <name val="Carlito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0E6A4E"/>
        <bgColor rgb="FF0E6A4E"/>
      </patternFill>
    </fill>
    <fill>
      <patternFill patternType="solid">
        <fgColor rgb="FF093C2E"/>
        <bgColor rgb="FF093C2E"/>
      </patternFill>
    </fill>
    <fill>
      <patternFill patternType="solid">
        <fgColor rgb="FFFFFFFF"/>
        <bgColor rgb="FFFFFFFF"/>
      </patternFill>
    </fill>
    <fill>
      <patternFill patternType="solid">
        <fgColor rgb="FFE9F5EF"/>
        <bgColor rgb="FFE9F5EF"/>
      </patternFill>
    </fill>
    <fill>
      <patternFill patternType="solid">
        <fgColor rgb="FF17362A"/>
        <bgColor rgb="FF17362A"/>
      </patternFill>
    </fill>
    <fill>
      <patternFill patternType="solid">
        <fgColor rgb="FFEAF5EE"/>
        <bgColor rgb="FFEAF5EE"/>
      </patternFill>
    </fill>
    <fill>
      <patternFill patternType="solid">
        <fgColor rgb="FF1F7A4D"/>
        <bgColor rgb="FF1F7A4D"/>
      </patternFill>
    </fill>
    <fill>
      <patternFill patternType="solid">
        <fgColor rgb="FFF7FAF8"/>
        <bgColor rgb="FFF7FAF8"/>
      </patternFill>
    </fill>
  </fills>
  <borders count="10">
    <border/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0" fontId="2" numFmtId="0" xfId="0" applyFont="1"/>
    <xf borderId="0" fillId="3" fontId="1" numFmtId="0" xfId="0" applyAlignment="1" applyFill="1" applyFont="1">
      <alignment horizontal="center" shrinkToFit="0" vertical="center" wrapText="1"/>
    </xf>
    <xf borderId="0" fillId="0" fontId="2" numFmtId="164" xfId="0" applyAlignment="1" applyFont="1" applyNumberForma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2" xfId="0" applyAlignment="1" applyFont="1" applyNumberFormat="1">
      <alignment shrinkToFit="0" vertical="center" wrapText="1"/>
    </xf>
    <xf borderId="0" fillId="0" fontId="2" numFmtId="165" xfId="0" applyAlignment="1" applyFont="1" applyNumberFormat="1">
      <alignment shrinkToFit="0" vertical="center" wrapText="1"/>
    </xf>
    <xf borderId="0" fillId="4" fontId="2" numFmtId="0" xfId="0" applyAlignment="1" applyFill="1" applyFont="1">
      <alignment shrinkToFit="0" vertical="center" wrapText="0"/>
    </xf>
    <xf borderId="0" fillId="5" fontId="2" numFmtId="0" xfId="0" applyAlignment="1" applyFill="1" applyFont="1">
      <alignment shrinkToFit="0" vertical="center" wrapText="0"/>
    </xf>
    <xf borderId="0" fillId="6" fontId="3" numFmtId="0" xfId="0" applyAlignment="1" applyFill="1" applyFont="1">
      <alignment horizontal="center" vertical="center"/>
    </xf>
    <xf borderId="0" fillId="7" fontId="4" numFmtId="0" xfId="0" applyAlignment="1" applyFill="1" applyFont="1">
      <alignment horizontal="center" vertical="center"/>
    </xf>
    <xf borderId="1" fillId="8" fontId="1" numFmtId="0" xfId="0" applyAlignment="1" applyBorder="1" applyFill="1" applyFont="1">
      <alignment horizontal="center" shrinkToFit="0" vertical="center" wrapText="1"/>
    </xf>
    <xf borderId="1" fillId="9" fontId="5" numFmtId="1" xfId="0" applyAlignment="1" applyBorder="1" applyFill="1" applyFont="1" applyNumberFormat="1">
      <alignment horizontal="center" vertical="center"/>
    </xf>
    <xf borderId="1" fillId="9" fontId="5" numFmtId="165" xfId="0" applyAlignment="1" applyBorder="1" applyFill="1" applyFont="1" applyNumberFormat="1">
      <alignment horizontal="center" vertical="center"/>
    </xf>
    <xf borderId="1" fillId="9" fontId="5" numFmtId="1" xfId="0" applyAlignment="1" applyBorder="1" applyFill="1" applyFont="1" applyNumberFormat="1">
      <alignment horizontal="center" vertical="center"/>
    </xf>
    <xf borderId="0" fillId="0" fontId="2" numFmtId="165" xfId="0" applyFont="1" applyNumberFormat="1"/>
    <xf borderId="0" fillId="8" fontId="1" numFmtId="0" xfId="0" applyAlignment="1" applyFill="1" applyFont="1">
      <alignment horizontal="center" shrinkToFit="0" vertical="center" wrapText="1"/>
    </xf>
    <xf borderId="2" fillId="7" fontId="6" numFmtId="0" xfId="0" applyAlignment="1" applyBorder="1" applyFill="1" applyFont="1">
      <alignment shrinkToFit="0" vertical="center" wrapText="1"/>
    </xf>
    <xf borderId="3" fillId="0" fontId="7" numFmtId="0" xfId="0" applyBorder="1" applyFont="1"/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7" fillId="0" fontId="7" numFmtId="0" xfId="0" applyBorder="1" applyFont="1"/>
    <xf borderId="8" fillId="0" fontId="7" numFmtId="0" xfId="0" applyBorder="1" applyFont="1"/>
    <xf borderId="9" fillId="0" fontId="7" numFmtId="0" xfId="0" applyBorder="1" applyFont="1"/>
    <xf borderId="0" fillId="6" fontId="8" numFmtId="0" xfId="0" applyAlignment="1" applyFill="1" applyFont="1">
      <alignment horizontal="center" vertical="center"/>
    </xf>
    <xf borderId="0" fillId="0" fontId="9" numFmtId="0" xfId="0" applyAlignment="1" applyFont="1">
      <alignment shrinkToFit="0" vertical="top" wrapText="1"/>
    </xf>
    <xf borderId="0" fillId="0" fontId="5" numFmtId="0" xfId="0" applyAlignment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7" fontId="6" numFmtId="0" xfId="0" applyAlignment="1" applyFill="1" applyFont="1">
      <alignment shrinkToFit="0" vertical="center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quotePrefix="1" borderId="0" fillId="0" fontId="2" numFmtId="0" xfId="0" applyAlignment="1" applyFont="1">
      <alignment readingOrder="0"/>
    </xf>
    <xf borderId="0" fillId="0" fontId="10" numFmtId="0" xfId="0" applyAlignment="1" applyFont="1">
      <alignment shrinkToFit="0" vertical="center" wrapText="0"/>
    </xf>
  </cellXfs>
  <cellStyles count="1">
    <cellStyle xfId="0" name="Normal" builtinId="0"/>
  </cellStyles>
  <dxfs count="10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ont/>
      <fill>
        <patternFill patternType="solid">
          <fgColor rgb="FFEAF5EE"/>
          <bgColor rgb="FFEAF5EE"/>
        </patternFill>
      </fill>
      <border/>
    </dxf>
    <dxf>
      <font/>
      <fill>
        <patternFill patternType="solid">
          <fgColor rgb="FFFFF0DA"/>
          <bgColor rgb="FFFFF0DA"/>
        </patternFill>
      </fill>
      <border/>
    </dxf>
    <dxf>
      <font>
        <b/>
        <color rgb="FF17362A"/>
      </font>
      <fill>
        <patternFill patternType="solid">
          <fgColor rgb="FFEAF5EE"/>
          <bgColor rgb="FFEAF5EE"/>
        </patternFill>
      </fill>
      <border/>
    </dxf>
    <dxf>
      <font>
        <b/>
      </font>
      <fill>
        <patternFill patternType="solid">
          <fgColor rgb="FFFFF3CD"/>
          <bgColor rgb="FFFFF3CD"/>
        </patternFill>
      </fill>
      <border/>
    </dxf>
    <dxf>
      <font>
        <b/>
      </font>
      <fill>
        <patternFill patternType="solid">
          <fgColor rgb="FFFDECEC"/>
          <bgColor rgb="FFFDECEC"/>
        </patternFill>
      </fill>
      <border/>
    </dxf>
  </dxfs>
  <tableStyles count="2">
    <tableStyle count="4" pivot="0" name="Movimentaçõe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Produto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Produtos por status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Quantidade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Resumo!$A$11:$A$13</c:f>
            </c:strRef>
          </c:cat>
          <c:val>
            <c:numRef>
              <c:f>Resumo!$B$11:$B$13</c:f>
              <c:numCache/>
            </c:numRef>
          </c:val>
        </c:ser>
        <c:axId val="897912614"/>
        <c:axId val="1266872527"/>
      </c:barChart>
      <c:catAx>
        <c:axId val="8979126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66872527"/>
      </c:catAx>
      <c:valAx>
        <c:axId val="126687252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97912614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Valor por categoria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Valor em estoque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Resumo!$D$11:$D$18</c:f>
            </c:strRef>
          </c:cat>
          <c:val>
            <c:numRef>
              <c:f>Resumo!$E$11:$E$18</c:f>
              <c:numCache/>
            </c:numRef>
          </c:val>
        </c:ser>
        <c:axId val="1801998286"/>
        <c:axId val="1319591019"/>
      </c:barChart>
      <c:catAx>
        <c:axId val="18019982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19591019"/>
      </c:catAx>
      <c:valAx>
        <c:axId val="13195910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01998286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5</xdr:row>
      <xdr:rowOff>0</xdr:rowOff>
    </xdr:from>
    <xdr:ext cx="8001000" cy="240030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0</xdr:colOff>
      <xdr:row>18</xdr:row>
      <xdr:rowOff>0</xdr:rowOff>
    </xdr:from>
    <xdr:ext cx="8001000" cy="320040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O200" displayName="TabelaProdutos" name="TabelaProdutos" id="2">
  <tableColumns count="15">
    <tableColumn name="SKU" id="1"/>
    <tableColumn name="Produto" id="2"/>
    <tableColumn name="Categoria" id="3"/>
    <tableColumn name="Unidade" id="4"/>
    <tableColumn name="Estoque mínimo" id="5"/>
    <tableColumn name="Estoque inicial" id="6"/>
    <tableColumn name="Entradas" id="7"/>
    <tableColumn name="Saídas" id="8"/>
    <tableColumn name="Estoque atual" id="9"/>
    <tableColumn name="Custo unitário" id="10"/>
    <tableColumn name="Valor em estoque" id="11"/>
    <tableColumn name="Status" id="12"/>
    <tableColumn name="Localização" id="13"/>
    <tableColumn name="Fornecedor" id="14"/>
    <tableColumn name="Observações" id="15"/>
  </tableColumns>
  <tableStyleInfo name="Produtos-style" showColumnStripes="0" showFirstColumn="1" showLastColumn="1" showRowStripes="1"/>
</table>
</file>

<file path=xl/tables/table2.xml><?xml version="1.0" encoding="utf-8"?>
<table xmlns="http://schemas.openxmlformats.org/spreadsheetml/2006/main" ref="A1:H500" displayName="TabelaMovimentacoes" name="TabelaMovimentacoes" id="1">
  <tableColumns count="8">
    <tableColumn name="Data" id="1"/>
    <tableColumn name="Tipo" id="2"/>
    <tableColumn name="SKU" id="3"/>
    <tableColumn name="Quantidade" id="4"/>
    <tableColumn name="Custo unitário" id="5"/>
    <tableColumn name="Documento" id="6"/>
    <tableColumn name="Responsável" id="7"/>
    <tableColumn name="Observações" id="8"/>
  </tableColumns>
  <tableStyleInfo name="Movimentaçõe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8.0"/>
    <col customWidth="1" min="2" max="14" width="15.0"/>
    <col customWidth="1" min="15" max="26" width="8.63"/>
  </cols>
  <sheetData>
    <row r="1">
      <c r="A1" s="10" t="s">
        <v>72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1" t="s">
        <v>74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2" t="s">
        <v>75</v>
      </c>
      <c r="B6" s="12" t="s">
        <v>76</v>
      </c>
      <c r="C6" s="12" t="s">
        <v>40</v>
      </c>
      <c r="D6" s="12" t="s">
        <v>77</v>
      </c>
      <c r="E6" s="12" t="s">
        <v>78</v>
      </c>
      <c r="F6" s="12" t="s">
        <v>79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3">
        <f>COUNTIF(Produtos!A2:A200,"?*")</f>
        <v>5</v>
      </c>
      <c r="B7" s="13">
        <f>SUM(Produtos!I2:I200)</f>
        <v>82</v>
      </c>
      <c r="C7" s="14">
        <f>SUM(Produtos!K2:K200)</f>
        <v>963.1</v>
      </c>
      <c r="D7" s="15">
        <f>COUNTIF(Produtos!L2:L200,"REPOR")</f>
        <v>3</v>
      </c>
      <c r="E7" s="15">
        <f>COUNTIF(Produtos!L2:L200,"SEM ESTOQUE")</f>
        <v>0</v>
      </c>
      <c r="F7" s="15">
        <f>SUMPRODUCT(--ISNUMBER('Movimentações'!A2:A500),--('Movimentações'!A2:A500&gt;0),--ISNUMBER('Movimentações'!D2:D500),--('Movimentações'!D2:D500&gt;0),--(IFERROR(MATCH('Movimentações'!C2:C500,Produtos!A2:A200,0),0)&gt;0),--((('Movimentações'!B2:B500="Entrada")+('Movimentações'!B2:B500="Saída"))&gt;0),--('Movimentações'!C2:C500&lt;&gt;""))</f>
        <v>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2" t="s">
        <v>41</v>
      </c>
      <c r="B10" s="12" t="s">
        <v>30</v>
      </c>
      <c r="C10" s="2"/>
      <c r="D10" s="12" t="s">
        <v>1</v>
      </c>
      <c r="E10" s="12" t="s">
        <v>40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 t="s">
        <v>80</v>
      </c>
      <c r="B11" s="2">
        <f>COUNTIF(Produtos!$L$2:$L$200,A11)</f>
        <v>2</v>
      </c>
      <c r="C11" s="2"/>
      <c r="D11" s="2" t="str">
        <f>Listas!B2</f>
        <v>Matéria-prima</v>
      </c>
      <c r="E11" s="16">
        <f>SUMIFS(Produtos!$K$2:$K$200,Produtos!$C$2:$C$200,D11)</f>
        <v>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 t="s">
        <v>81</v>
      </c>
      <c r="B12" s="2">
        <f>COUNTIF(Produtos!$L$2:$L$200,A12)</f>
        <v>3</v>
      </c>
      <c r="C12" s="2"/>
      <c r="D12" s="2" t="str">
        <f>Listas!B3</f>
        <v>Produto acabado</v>
      </c>
      <c r="E12" s="16">
        <f>SUMIFS(Produtos!$K$2:$K$200,Produtos!$C$2:$C$200,D12)</f>
        <v>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 t="s">
        <v>82</v>
      </c>
      <c r="B13" s="2">
        <f>COUNTIF(Produtos!$L$2:$L$200,A13)</f>
        <v>0</v>
      </c>
      <c r="C13" s="2"/>
      <c r="D13" s="2" t="str">
        <f>Listas!B4</f>
        <v>Embalagem</v>
      </c>
      <c r="E13" s="16">
        <f>SUMIFS(Produtos!$K$2:$K$200,Produtos!$C$2:$C$200,D13)</f>
        <v>83.6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 t="str">
        <f>Listas!B5</f>
        <v>Escritório</v>
      </c>
      <c r="E14" s="16">
        <f>SUMIFS(Produtos!$K$2:$K$200,Produtos!$C$2:$C$200,D14)</f>
        <v>568.1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 t="str">
        <f>Listas!B6</f>
        <v>Limpeza</v>
      </c>
      <c r="E15" s="16">
        <f>SUMIFS(Produtos!$K$2:$K$200,Produtos!$C$2:$C$200,D15)</f>
        <v>80.6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 t="str">
        <f>Listas!B7</f>
        <v>Manutenção</v>
      </c>
      <c r="E16" s="16">
        <f>SUMIFS(Produtos!$K$2:$K$200,Produtos!$C$2:$C$200,D16)</f>
        <v>94.8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 t="str">
        <f>Listas!B8</f>
        <v>EPI</v>
      </c>
      <c r="E17" s="16">
        <f>SUMIFS(Produtos!$K$2:$K$200,Produtos!$C$2:$C$200,D17)</f>
        <v>136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 t="str">
        <f>Listas!B9</f>
        <v>Outros</v>
      </c>
      <c r="E18" s="16">
        <f>SUMIFS(Produtos!$K$2:$K$200,Produtos!$C$2:$C$200,D18)</f>
        <v>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7" t="s">
        <v>83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8" t="s">
        <v>84</v>
      </c>
      <c r="B22" s="19"/>
      <c r="C22" s="19"/>
      <c r="D22" s="19"/>
      <c r="E22" s="19"/>
      <c r="F22" s="2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1"/>
      <c r="F23" s="2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3"/>
      <c r="B24" s="24"/>
      <c r="C24" s="24"/>
      <c r="D24" s="24"/>
      <c r="E24" s="24"/>
      <c r="F24" s="25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H2"/>
    <mergeCell ref="A3:H3"/>
    <mergeCell ref="A21:F21"/>
    <mergeCell ref="A22:F2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0"/>
    <col customWidth="1" min="2" max="2" width="28.0"/>
    <col customWidth="1" min="3" max="3" width="18.0"/>
    <col customWidth="1" min="4" max="4" width="10.0"/>
    <col customWidth="1" min="5" max="6" width="14.0"/>
    <col customWidth="1" min="7" max="8" width="12.0"/>
    <col customWidth="1" min="9" max="10" width="14.0"/>
    <col customWidth="1" min="11" max="11" width="16.0"/>
    <col customWidth="1" min="12" max="12" width="14.0"/>
    <col customWidth="1" min="13" max="14" width="18.0"/>
    <col customWidth="1" min="15" max="15" width="28.0"/>
    <col customWidth="1" min="16" max="26" width="8.63"/>
  </cols>
  <sheetData>
    <row r="1" ht="33.75" customHeight="1">
      <c r="A1" s="3" t="s">
        <v>27</v>
      </c>
      <c r="B1" s="3" t="s">
        <v>29</v>
      </c>
      <c r="C1" s="3" t="s">
        <v>1</v>
      </c>
      <c r="D1" s="3" t="s">
        <v>2</v>
      </c>
      <c r="E1" s="3" t="s">
        <v>33</v>
      </c>
      <c r="F1" s="3" t="s">
        <v>36</v>
      </c>
      <c r="G1" s="3" t="s">
        <v>37</v>
      </c>
      <c r="H1" s="3" t="s">
        <v>38</v>
      </c>
      <c r="I1" s="3" t="s">
        <v>39</v>
      </c>
      <c r="J1" s="3" t="s">
        <v>31</v>
      </c>
      <c r="K1" s="3" t="s">
        <v>40</v>
      </c>
      <c r="L1" s="3" t="s">
        <v>41</v>
      </c>
      <c r="M1" s="3" t="s">
        <v>42</v>
      </c>
      <c r="N1" s="3" t="s">
        <v>3</v>
      </c>
      <c r="O1" s="3" t="s">
        <v>35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8" t="s">
        <v>43</v>
      </c>
      <c r="B2" s="8" t="s">
        <v>47</v>
      </c>
      <c r="C2" s="8" t="s">
        <v>15</v>
      </c>
      <c r="D2" s="8" t="s">
        <v>22</v>
      </c>
      <c r="E2" s="8">
        <v>10.0</v>
      </c>
      <c r="F2" s="8">
        <v>18.0</v>
      </c>
      <c r="G2" s="9">
        <f>IF(A2="","",SUMIFS('Movimentações'!$D$2:$D$500,'Movimentações'!$C$2:$C$500,A2,'Movimentações'!$B$2:$B$500,"Entrada",'Movimentações'!$D$2:$D$500,"&gt;0",'Movimentações'!$A$2:$A$500,"&gt;0"))</f>
        <v>5</v>
      </c>
      <c r="H2" s="9">
        <f>IF(A2="","",SUMIFS('Movimentações'!$D$2:$D$500,'Movimentações'!$C$2:$C$500,A2,'Movimentações'!$B$2:$B$500,"Saída",'Movimentações'!$D$2:$D$500,"&gt;0",'Movimentações'!$A$2:$A$500,"&gt;0"))</f>
        <v>4</v>
      </c>
      <c r="I2" s="9">
        <f t="shared" ref="I2:I200" si="1">IF(A2="","",F2+G2-H2)</f>
        <v>19</v>
      </c>
      <c r="J2" s="9">
        <v>29.9</v>
      </c>
      <c r="K2" s="9">
        <f t="shared" ref="K2:K200" si="2">IF(A2="","",I2*J2)</f>
        <v>568.1</v>
      </c>
      <c r="L2" s="9" t="str">
        <f t="shared" ref="L2:L200" si="3">IF(A2="","",IF(I2&lt;=0,"SEM ESTOQUE",IF(I2&lt;=E2,"REPOR","OK")))</f>
        <v>OK</v>
      </c>
      <c r="M2" s="5" t="s">
        <v>63</v>
      </c>
      <c r="N2" s="5" t="s">
        <v>7</v>
      </c>
      <c r="O2" s="5" t="s">
        <v>64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8" t="s">
        <v>51</v>
      </c>
      <c r="B3" s="8" t="s">
        <v>65</v>
      </c>
      <c r="C3" s="8" t="s">
        <v>23</v>
      </c>
      <c r="D3" s="8" t="s">
        <v>6</v>
      </c>
      <c r="E3" s="8">
        <v>20.0</v>
      </c>
      <c r="F3" s="8">
        <v>30.0</v>
      </c>
      <c r="G3" s="9">
        <f>IF(A3="","",SUMIFS('Movimentações'!$D$2:$D$500,'Movimentações'!$C$2:$C$500,A3,'Movimentações'!$B$2:$B$500,"Entrada",'Movimentações'!$D$2:$D$500,"&gt;0",'Movimentações'!$A$2:$A$500,"&gt;0"))</f>
        <v>0</v>
      </c>
      <c r="H3" s="9">
        <f>IF(A3="","",SUMIFS('Movimentações'!$D$2:$D$500,'Movimentações'!$C$2:$C$500,A3,'Movimentações'!$B$2:$B$500,"Saída",'Movimentações'!$D$2:$D$500,"&gt;0",'Movimentações'!$A$2:$A$500,"&gt;0"))</f>
        <v>14</v>
      </c>
      <c r="I3" s="9">
        <f t="shared" si="1"/>
        <v>16</v>
      </c>
      <c r="J3" s="9">
        <v>8.5</v>
      </c>
      <c r="K3" s="9">
        <f t="shared" si="2"/>
        <v>136</v>
      </c>
      <c r="L3" s="9" t="str">
        <f t="shared" si="3"/>
        <v>REPOR</v>
      </c>
      <c r="M3" s="5" t="s">
        <v>66</v>
      </c>
      <c r="N3" s="5" t="s">
        <v>11</v>
      </c>
      <c r="O3" s="5" t="s">
        <v>64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8" t="s">
        <v>55</v>
      </c>
      <c r="B4" s="8" t="s">
        <v>67</v>
      </c>
      <c r="C4" s="8" t="s">
        <v>18</v>
      </c>
      <c r="D4" s="8" t="s">
        <v>16</v>
      </c>
      <c r="E4" s="8">
        <v>15.0</v>
      </c>
      <c r="F4" s="8">
        <v>25.0</v>
      </c>
      <c r="G4" s="9">
        <f>IF(A4="","",SUMIFS('Movimentações'!$D$2:$D$500,'Movimentações'!$C$2:$C$500,A4,'Movimentações'!$B$2:$B$500,"Entrada",'Movimentações'!$D$2:$D$500,"&gt;0",'Movimentações'!$A$2:$A$500,"&gt;0"))</f>
        <v>0</v>
      </c>
      <c r="H4" s="9">
        <f>IF(A4="","",SUMIFS('Movimentações'!$D$2:$D$500,'Movimentações'!$C$2:$C$500,A4,'Movimentações'!$B$2:$B$500,"Saída",'Movimentações'!$D$2:$D$500,"&gt;0",'Movimentações'!$A$2:$A$500,"&gt;0"))</f>
        <v>12</v>
      </c>
      <c r="I4" s="9">
        <f t="shared" si="1"/>
        <v>13</v>
      </c>
      <c r="J4" s="9">
        <v>6.2</v>
      </c>
      <c r="K4" s="9">
        <f t="shared" si="2"/>
        <v>80.6</v>
      </c>
      <c r="L4" s="9" t="str">
        <f t="shared" si="3"/>
        <v>REPOR</v>
      </c>
      <c r="M4" s="5" t="s">
        <v>68</v>
      </c>
      <c r="N4" s="5" t="s">
        <v>17</v>
      </c>
      <c r="O4" s="5" t="s">
        <v>64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8" t="s">
        <v>69</v>
      </c>
      <c r="B5" s="8" t="s">
        <v>70</v>
      </c>
      <c r="C5" s="8" t="s">
        <v>21</v>
      </c>
      <c r="D5" s="8" t="s">
        <v>6</v>
      </c>
      <c r="E5" s="8">
        <v>8.0</v>
      </c>
      <c r="F5" s="8">
        <v>12.0</v>
      </c>
      <c r="G5" s="9">
        <f>IF(A5="","",SUMIFS('Movimentações'!$D$2:$D$500,'Movimentações'!$C$2:$C$500,A5,'Movimentações'!$B$2:$B$500,"Entrada",'Movimentações'!$D$2:$D$500,"&gt;0",'Movimentações'!$A$2:$A$500,"&gt;0"))</f>
        <v>0</v>
      </c>
      <c r="H5" s="9">
        <f>IF(A5="","",SUMIFS('Movimentações'!$D$2:$D$500,'Movimentações'!$C$2:$C$500,A5,'Movimentações'!$B$2:$B$500,"Saída",'Movimentações'!$D$2:$D$500,"&gt;0",'Movimentações'!$A$2:$A$500,"&gt;0"))</f>
        <v>0</v>
      </c>
      <c r="I5" s="9">
        <f t="shared" si="1"/>
        <v>12</v>
      </c>
      <c r="J5" s="9">
        <v>7.9</v>
      </c>
      <c r="K5" s="9">
        <f t="shared" si="2"/>
        <v>94.8</v>
      </c>
      <c r="L5" s="9" t="str">
        <f t="shared" si="3"/>
        <v>OK</v>
      </c>
      <c r="M5" s="5" t="s">
        <v>71</v>
      </c>
      <c r="N5" s="5" t="s">
        <v>14</v>
      </c>
      <c r="O5" s="5" t="s">
        <v>64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8" t="s">
        <v>58</v>
      </c>
      <c r="B6" s="8" t="s">
        <v>73</v>
      </c>
      <c r="C6" s="8" t="s">
        <v>12</v>
      </c>
      <c r="D6" s="8" t="s">
        <v>10</v>
      </c>
      <c r="E6" s="8">
        <v>25.0</v>
      </c>
      <c r="F6" s="8">
        <v>40.0</v>
      </c>
      <c r="G6" s="9">
        <f>IF(A6="","",SUMIFS('Movimentações'!$D$2:$D$500,'Movimentações'!$C$2:$C$500,A6,'Movimentações'!$B$2:$B$500,"Entrada",'Movimentações'!$D$2:$D$500,"&gt;0",'Movimentações'!$A$2:$A$500,"&gt;0"))</f>
        <v>10</v>
      </c>
      <c r="H6" s="9">
        <f>IF(A6="","",SUMIFS('Movimentações'!$D$2:$D$500,'Movimentações'!$C$2:$C$500,A6,'Movimentações'!$B$2:$B$500,"Saída",'Movimentações'!$D$2:$D$500,"&gt;0",'Movimentações'!$A$2:$A$500,"&gt;0"))</f>
        <v>28</v>
      </c>
      <c r="I6" s="9">
        <f t="shared" si="1"/>
        <v>22</v>
      </c>
      <c r="J6" s="9">
        <v>3.8</v>
      </c>
      <c r="K6" s="9">
        <f t="shared" si="2"/>
        <v>83.6</v>
      </c>
      <c r="L6" s="9" t="str">
        <f t="shared" si="3"/>
        <v>REPOR</v>
      </c>
      <c r="M6" s="5" t="s">
        <v>60</v>
      </c>
      <c r="N6" s="5" t="s">
        <v>7</v>
      </c>
      <c r="O6" s="5" t="s">
        <v>64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/>
      <c r="B7" s="8"/>
      <c r="C7" s="8"/>
      <c r="D7" s="8"/>
      <c r="E7" s="8"/>
      <c r="F7" s="8"/>
      <c r="G7" s="9" t="str">
        <f>IF(A7="","",SUMIFS('Movimentações'!$D$2:$D$500,'Movimentações'!$C$2:$C$500,A7,'Movimentações'!$B$2:$B$500,"Entrada",'Movimentações'!$D$2:$D$500,"&gt;0",'Movimentações'!$A$2:$A$500,"&gt;0"))</f>
        <v/>
      </c>
      <c r="H7" s="9" t="str">
        <f>IF(A7="","",SUMIFS('Movimentações'!$D$2:$D$500,'Movimentações'!$C$2:$C$500,A7,'Movimentações'!$B$2:$B$500,"Saída",'Movimentações'!$D$2:$D$500,"&gt;0",'Movimentações'!$A$2:$A$500,"&gt;0"))</f>
        <v/>
      </c>
      <c r="I7" s="9" t="str">
        <f t="shared" si="1"/>
        <v/>
      </c>
      <c r="J7" s="9"/>
      <c r="K7" s="9" t="str">
        <f t="shared" si="2"/>
        <v/>
      </c>
      <c r="L7" s="9" t="str">
        <f t="shared" si="3"/>
        <v/>
      </c>
      <c r="M7" s="5"/>
      <c r="N7" s="5"/>
      <c r="O7" s="5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/>
      <c r="B8" s="8"/>
      <c r="C8" s="8"/>
      <c r="D8" s="8"/>
      <c r="E8" s="8"/>
      <c r="F8" s="8"/>
      <c r="G8" s="9" t="str">
        <f>IF(A8="","",SUMIFS('Movimentações'!$D$2:$D$500,'Movimentações'!$C$2:$C$500,A8,'Movimentações'!$B$2:$B$500,"Entrada",'Movimentações'!$D$2:$D$500,"&gt;0",'Movimentações'!$A$2:$A$500,"&gt;0"))</f>
        <v/>
      </c>
      <c r="H8" s="9" t="str">
        <f>IF(A8="","",SUMIFS('Movimentações'!$D$2:$D$500,'Movimentações'!$C$2:$C$500,A8,'Movimentações'!$B$2:$B$500,"Saída",'Movimentações'!$D$2:$D$500,"&gt;0",'Movimentações'!$A$2:$A$500,"&gt;0"))</f>
        <v/>
      </c>
      <c r="I8" s="9" t="str">
        <f t="shared" si="1"/>
        <v/>
      </c>
      <c r="J8" s="9"/>
      <c r="K8" s="9" t="str">
        <f t="shared" si="2"/>
        <v/>
      </c>
      <c r="L8" s="9" t="str">
        <f t="shared" si="3"/>
        <v/>
      </c>
      <c r="M8" s="5"/>
      <c r="N8" s="5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8"/>
      <c r="B9" s="8"/>
      <c r="C9" s="8"/>
      <c r="D9" s="8"/>
      <c r="E9" s="8"/>
      <c r="F9" s="8"/>
      <c r="G9" s="9" t="str">
        <f>IF(A9="","",SUMIFS('Movimentações'!$D$2:$D$500,'Movimentações'!$C$2:$C$500,A9,'Movimentações'!$B$2:$B$500,"Entrada",'Movimentações'!$D$2:$D$500,"&gt;0",'Movimentações'!$A$2:$A$500,"&gt;0"))</f>
        <v/>
      </c>
      <c r="H9" s="9" t="str">
        <f>IF(A9="","",SUMIFS('Movimentações'!$D$2:$D$500,'Movimentações'!$C$2:$C$500,A9,'Movimentações'!$B$2:$B$500,"Saída",'Movimentações'!$D$2:$D$500,"&gt;0",'Movimentações'!$A$2:$A$500,"&gt;0"))</f>
        <v/>
      </c>
      <c r="I9" s="9" t="str">
        <f t="shared" si="1"/>
        <v/>
      </c>
      <c r="J9" s="9"/>
      <c r="K9" s="9" t="str">
        <f t="shared" si="2"/>
        <v/>
      </c>
      <c r="L9" s="9" t="str">
        <f t="shared" si="3"/>
        <v/>
      </c>
      <c r="M9" s="5"/>
      <c r="N9" s="5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/>
      <c r="B10" s="8"/>
      <c r="C10" s="8"/>
      <c r="D10" s="8"/>
      <c r="E10" s="8"/>
      <c r="F10" s="8"/>
      <c r="G10" s="9" t="str">
        <f>IF(A10="","",SUMIFS('Movimentações'!$D$2:$D$500,'Movimentações'!$C$2:$C$500,A10,'Movimentações'!$B$2:$B$500,"Entrada",'Movimentações'!$D$2:$D$500,"&gt;0",'Movimentações'!$A$2:$A$500,"&gt;0"))</f>
        <v/>
      </c>
      <c r="H10" s="9" t="str">
        <f>IF(A10="","",SUMIFS('Movimentações'!$D$2:$D$500,'Movimentações'!$C$2:$C$500,A10,'Movimentações'!$B$2:$B$500,"Saída",'Movimentações'!$D$2:$D$500,"&gt;0",'Movimentações'!$A$2:$A$500,"&gt;0"))</f>
        <v/>
      </c>
      <c r="I10" s="9" t="str">
        <f t="shared" si="1"/>
        <v/>
      </c>
      <c r="J10" s="9"/>
      <c r="K10" s="9" t="str">
        <f t="shared" si="2"/>
        <v/>
      </c>
      <c r="L10" s="9" t="str">
        <f t="shared" si="3"/>
        <v/>
      </c>
      <c r="M10" s="5"/>
      <c r="N10" s="5"/>
      <c r="O10" s="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8"/>
      <c r="B11" s="8"/>
      <c r="C11" s="8"/>
      <c r="D11" s="8"/>
      <c r="E11" s="8"/>
      <c r="F11" s="8"/>
      <c r="G11" s="9" t="str">
        <f>IF(A11="","",SUMIFS('Movimentações'!$D$2:$D$500,'Movimentações'!$C$2:$C$500,A11,'Movimentações'!$B$2:$B$500,"Entrada",'Movimentações'!$D$2:$D$500,"&gt;0",'Movimentações'!$A$2:$A$500,"&gt;0"))</f>
        <v/>
      </c>
      <c r="H11" s="9" t="str">
        <f>IF(A11="","",SUMIFS('Movimentações'!$D$2:$D$500,'Movimentações'!$C$2:$C$500,A11,'Movimentações'!$B$2:$B$500,"Saída",'Movimentações'!$D$2:$D$500,"&gt;0",'Movimentações'!$A$2:$A$500,"&gt;0"))</f>
        <v/>
      </c>
      <c r="I11" s="9" t="str">
        <f t="shared" si="1"/>
        <v/>
      </c>
      <c r="J11" s="9"/>
      <c r="K11" s="9" t="str">
        <f t="shared" si="2"/>
        <v/>
      </c>
      <c r="L11" s="9" t="str">
        <f t="shared" si="3"/>
        <v/>
      </c>
      <c r="M11" s="5"/>
      <c r="N11" s="5"/>
      <c r="O11" s="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8"/>
      <c r="B12" s="8"/>
      <c r="C12" s="8"/>
      <c r="D12" s="8"/>
      <c r="E12" s="8"/>
      <c r="F12" s="8"/>
      <c r="G12" s="9" t="str">
        <f>IF(A12="","",SUMIFS('Movimentações'!$D$2:$D$500,'Movimentações'!$C$2:$C$500,A12,'Movimentações'!$B$2:$B$500,"Entrada",'Movimentações'!$D$2:$D$500,"&gt;0",'Movimentações'!$A$2:$A$500,"&gt;0"))</f>
        <v/>
      </c>
      <c r="H12" s="9" t="str">
        <f>IF(A12="","",SUMIFS('Movimentações'!$D$2:$D$500,'Movimentações'!$C$2:$C$500,A12,'Movimentações'!$B$2:$B$500,"Saída",'Movimentações'!$D$2:$D$500,"&gt;0",'Movimentações'!$A$2:$A$500,"&gt;0"))</f>
        <v/>
      </c>
      <c r="I12" s="9" t="str">
        <f t="shared" si="1"/>
        <v/>
      </c>
      <c r="J12" s="9"/>
      <c r="K12" s="9" t="str">
        <f t="shared" si="2"/>
        <v/>
      </c>
      <c r="L12" s="9" t="str">
        <f t="shared" si="3"/>
        <v/>
      </c>
      <c r="M12" s="5"/>
      <c r="N12" s="5"/>
      <c r="O12" s="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/>
      <c r="B13" s="8"/>
      <c r="C13" s="8"/>
      <c r="D13" s="8"/>
      <c r="E13" s="8"/>
      <c r="F13" s="8"/>
      <c r="G13" s="9" t="str">
        <f>IF(A13="","",SUMIFS('Movimentações'!$D$2:$D$500,'Movimentações'!$C$2:$C$500,A13,'Movimentações'!$B$2:$B$500,"Entrada",'Movimentações'!$D$2:$D$500,"&gt;0",'Movimentações'!$A$2:$A$500,"&gt;0"))</f>
        <v/>
      </c>
      <c r="H13" s="9" t="str">
        <f>IF(A13="","",SUMIFS('Movimentações'!$D$2:$D$500,'Movimentações'!$C$2:$C$500,A13,'Movimentações'!$B$2:$B$500,"Saída",'Movimentações'!$D$2:$D$500,"&gt;0",'Movimentações'!$A$2:$A$500,"&gt;0"))</f>
        <v/>
      </c>
      <c r="I13" s="9" t="str">
        <f t="shared" si="1"/>
        <v/>
      </c>
      <c r="J13" s="9"/>
      <c r="K13" s="9" t="str">
        <f t="shared" si="2"/>
        <v/>
      </c>
      <c r="L13" s="9" t="str">
        <f t="shared" si="3"/>
        <v/>
      </c>
      <c r="M13" s="5"/>
      <c r="N13" s="5"/>
      <c r="O13" s="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/>
      <c r="B14" s="8"/>
      <c r="C14" s="8"/>
      <c r="D14" s="8"/>
      <c r="E14" s="8"/>
      <c r="F14" s="8"/>
      <c r="G14" s="9" t="str">
        <f>IF(A14="","",SUMIFS('Movimentações'!$D$2:$D$500,'Movimentações'!$C$2:$C$500,A14,'Movimentações'!$B$2:$B$500,"Entrada",'Movimentações'!$D$2:$D$500,"&gt;0",'Movimentações'!$A$2:$A$500,"&gt;0"))</f>
        <v/>
      </c>
      <c r="H14" s="9" t="str">
        <f>IF(A14="","",SUMIFS('Movimentações'!$D$2:$D$500,'Movimentações'!$C$2:$C$500,A14,'Movimentações'!$B$2:$B$500,"Saída",'Movimentações'!$D$2:$D$500,"&gt;0",'Movimentações'!$A$2:$A$500,"&gt;0"))</f>
        <v/>
      </c>
      <c r="I14" s="9" t="str">
        <f t="shared" si="1"/>
        <v/>
      </c>
      <c r="J14" s="9"/>
      <c r="K14" s="9" t="str">
        <f t="shared" si="2"/>
        <v/>
      </c>
      <c r="L14" s="9" t="str">
        <f t="shared" si="3"/>
        <v/>
      </c>
      <c r="M14" s="5"/>
      <c r="N14" s="5"/>
      <c r="O14" s="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8"/>
      <c r="B15" s="8"/>
      <c r="C15" s="8"/>
      <c r="D15" s="8"/>
      <c r="E15" s="8"/>
      <c r="F15" s="8"/>
      <c r="G15" s="9" t="str">
        <f>IF(A15="","",SUMIFS('Movimentações'!$D$2:$D$500,'Movimentações'!$C$2:$C$500,A15,'Movimentações'!$B$2:$B$500,"Entrada",'Movimentações'!$D$2:$D$500,"&gt;0",'Movimentações'!$A$2:$A$500,"&gt;0"))</f>
        <v/>
      </c>
      <c r="H15" s="9" t="str">
        <f>IF(A15="","",SUMIFS('Movimentações'!$D$2:$D$500,'Movimentações'!$C$2:$C$500,A15,'Movimentações'!$B$2:$B$500,"Saída",'Movimentações'!$D$2:$D$500,"&gt;0",'Movimentações'!$A$2:$A$500,"&gt;0"))</f>
        <v/>
      </c>
      <c r="I15" s="9" t="str">
        <f t="shared" si="1"/>
        <v/>
      </c>
      <c r="J15" s="9"/>
      <c r="K15" s="9" t="str">
        <f t="shared" si="2"/>
        <v/>
      </c>
      <c r="L15" s="9" t="str">
        <f t="shared" si="3"/>
        <v/>
      </c>
      <c r="M15" s="5"/>
      <c r="N15" s="5"/>
      <c r="O15" s="5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8"/>
      <c r="B16" s="8"/>
      <c r="C16" s="8"/>
      <c r="D16" s="8"/>
      <c r="E16" s="8"/>
      <c r="F16" s="8"/>
      <c r="G16" s="9" t="str">
        <f>IF(A16="","",SUMIFS('Movimentações'!$D$2:$D$500,'Movimentações'!$C$2:$C$500,A16,'Movimentações'!$B$2:$B$500,"Entrada",'Movimentações'!$D$2:$D$500,"&gt;0",'Movimentações'!$A$2:$A$500,"&gt;0"))</f>
        <v/>
      </c>
      <c r="H16" s="9" t="str">
        <f>IF(A16="","",SUMIFS('Movimentações'!$D$2:$D$500,'Movimentações'!$C$2:$C$500,A16,'Movimentações'!$B$2:$B$500,"Saída",'Movimentações'!$D$2:$D$500,"&gt;0",'Movimentações'!$A$2:$A$500,"&gt;0"))</f>
        <v/>
      </c>
      <c r="I16" s="9" t="str">
        <f t="shared" si="1"/>
        <v/>
      </c>
      <c r="J16" s="9"/>
      <c r="K16" s="9" t="str">
        <f t="shared" si="2"/>
        <v/>
      </c>
      <c r="L16" s="9" t="str">
        <f t="shared" si="3"/>
        <v/>
      </c>
      <c r="M16" s="5"/>
      <c r="N16" s="5"/>
      <c r="O16" s="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8"/>
      <c r="B17" s="8"/>
      <c r="C17" s="8"/>
      <c r="D17" s="8"/>
      <c r="E17" s="8"/>
      <c r="F17" s="8"/>
      <c r="G17" s="9" t="str">
        <f>IF(A17="","",SUMIFS('Movimentações'!$D$2:$D$500,'Movimentações'!$C$2:$C$500,A17,'Movimentações'!$B$2:$B$500,"Entrada",'Movimentações'!$D$2:$D$500,"&gt;0",'Movimentações'!$A$2:$A$500,"&gt;0"))</f>
        <v/>
      </c>
      <c r="H17" s="9" t="str">
        <f>IF(A17="","",SUMIFS('Movimentações'!$D$2:$D$500,'Movimentações'!$C$2:$C$500,A17,'Movimentações'!$B$2:$B$500,"Saída",'Movimentações'!$D$2:$D$500,"&gt;0",'Movimentações'!$A$2:$A$500,"&gt;0"))</f>
        <v/>
      </c>
      <c r="I17" s="9" t="str">
        <f t="shared" si="1"/>
        <v/>
      </c>
      <c r="J17" s="9"/>
      <c r="K17" s="9" t="str">
        <f t="shared" si="2"/>
        <v/>
      </c>
      <c r="L17" s="9" t="str">
        <f t="shared" si="3"/>
        <v/>
      </c>
      <c r="M17" s="5"/>
      <c r="N17" s="5"/>
      <c r="O17" s="5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8"/>
      <c r="B18" s="8"/>
      <c r="C18" s="8"/>
      <c r="D18" s="8"/>
      <c r="E18" s="8"/>
      <c r="F18" s="8"/>
      <c r="G18" s="9" t="str">
        <f>IF(A18="","",SUMIFS('Movimentações'!$D$2:$D$500,'Movimentações'!$C$2:$C$500,A18,'Movimentações'!$B$2:$B$500,"Entrada",'Movimentações'!$D$2:$D$500,"&gt;0",'Movimentações'!$A$2:$A$500,"&gt;0"))</f>
        <v/>
      </c>
      <c r="H18" s="9" t="str">
        <f>IF(A18="","",SUMIFS('Movimentações'!$D$2:$D$500,'Movimentações'!$C$2:$C$500,A18,'Movimentações'!$B$2:$B$500,"Saída",'Movimentações'!$D$2:$D$500,"&gt;0",'Movimentações'!$A$2:$A$500,"&gt;0"))</f>
        <v/>
      </c>
      <c r="I18" s="9" t="str">
        <f t="shared" si="1"/>
        <v/>
      </c>
      <c r="J18" s="9"/>
      <c r="K18" s="9" t="str">
        <f t="shared" si="2"/>
        <v/>
      </c>
      <c r="L18" s="9" t="str">
        <f t="shared" si="3"/>
        <v/>
      </c>
      <c r="M18" s="5"/>
      <c r="N18" s="5"/>
      <c r="O18" s="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8"/>
      <c r="B19" s="8"/>
      <c r="C19" s="8"/>
      <c r="D19" s="8"/>
      <c r="E19" s="8"/>
      <c r="F19" s="8"/>
      <c r="G19" s="9" t="str">
        <f>IF(A19="","",SUMIFS('Movimentações'!$D$2:$D$500,'Movimentações'!$C$2:$C$500,A19,'Movimentações'!$B$2:$B$500,"Entrada",'Movimentações'!$D$2:$D$500,"&gt;0",'Movimentações'!$A$2:$A$500,"&gt;0"))</f>
        <v/>
      </c>
      <c r="H19" s="9" t="str">
        <f>IF(A19="","",SUMIFS('Movimentações'!$D$2:$D$500,'Movimentações'!$C$2:$C$500,A19,'Movimentações'!$B$2:$B$500,"Saída",'Movimentações'!$D$2:$D$500,"&gt;0",'Movimentações'!$A$2:$A$500,"&gt;0"))</f>
        <v/>
      </c>
      <c r="I19" s="9" t="str">
        <f t="shared" si="1"/>
        <v/>
      </c>
      <c r="J19" s="9"/>
      <c r="K19" s="9" t="str">
        <f t="shared" si="2"/>
        <v/>
      </c>
      <c r="L19" s="9" t="str">
        <f t="shared" si="3"/>
        <v/>
      </c>
      <c r="M19" s="5"/>
      <c r="N19" s="5"/>
      <c r="O19" s="5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8"/>
      <c r="B20" s="8"/>
      <c r="C20" s="8"/>
      <c r="D20" s="8"/>
      <c r="E20" s="8"/>
      <c r="F20" s="8"/>
      <c r="G20" s="9" t="str">
        <f>IF(A20="","",SUMIFS('Movimentações'!$D$2:$D$500,'Movimentações'!$C$2:$C$500,A20,'Movimentações'!$B$2:$B$500,"Entrada",'Movimentações'!$D$2:$D$500,"&gt;0",'Movimentações'!$A$2:$A$500,"&gt;0"))</f>
        <v/>
      </c>
      <c r="H20" s="9" t="str">
        <f>IF(A20="","",SUMIFS('Movimentações'!$D$2:$D$500,'Movimentações'!$C$2:$C$500,A20,'Movimentações'!$B$2:$B$500,"Saída",'Movimentações'!$D$2:$D$500,"&gt;0",'Movimentações'!$A$2:$A$500,"&gt;0"))</f>
        <v/>
      </c>
      <c r="I20" s="9" t="str">
        <f t="shared" si="1"/>
        <v/>
      </c>
      <c r="J20" s="9"/>
      <c r="K20" s="9" t="str">
        <f t="shared" si="2"/>
        <v/>
      </c>
      <c r="L20" s="9" t="str">
        <f t="shared" si="3"/>
        <v/>
      </c>
      <c r="M20" s="5"/>
      <c r="N20" s="5"/>
      <c r="O20" s="5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8"/>
      <c r="B21" s="8"/>
      <c r="C21" s="8"/>
      <c r="D21" s="8"/>
      <c r="E21" s="8"/>
      <c r="F21" s="8"/>
      <c r="G21" s="9" t="str">
        <f>IF(A21="","",SUMIFS('Movimentações'!$D$2:$D$500,'Movimentações'!$C$2:$C$500,A21,'Movimentações'!$B$2:$B$500,"Entrada",'Movimentações'!$D$2:$D$500,"&gt;0",'Movimentações'!$A$2:$A$500,"&gt;0"))</f>
        <v/>
      </c>
      <c r="H21" s="9" t="str">
        <f>IF(A21="","",SUMIFS('Movimentações'!$D$2:$D$500,'Movimentações'!$C$2:$C$500,A21,'Movimentações'!$B$2:$B$500,"Saída",'Movimentações'!$D$2:$D$500,"&gt;0",'Movimentações'!$A$2:$A$500,"&gt;0"))</f>
        <v/>
      </c>
      <c r="I21" s="9" t="str">
        <f t="shared" si="1"/>
        <v/>
      </c>
      <c r="J21" s="9"/>
      <c r="K21" s="9" t="str">
        <f t="shared" si="2"/>
        <v/>
      </c>
      <c r="L21" s="9" t="str">
        <f t="shared" si="3"/>
        <v/>
      </c>
      <c r="M21" s="5"/>
      <c r="N21" s="5"/>
      <c r="O21" s="5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8"/>
      <c r="B22" s="8"/>
      <c r="C22" s="8"/>
      <c r="D22" s="8"/>
      <c r="E22" s="8"/>
      <c r="F22" s="8"/>
      <c r="G22" s="9" t="str">
        <f>IF(A22="","",SUMIFS('Movimentações'!$D$2:$D$500,'Movimentações'!$C$2:$C$500,A22,'Movimentações'!$B$2:$B$500,"Entrada",'Movimentações'!$D$2:$D$500,"&gt;0",'Movimentações'!$A$2:$A$500,"&gt;0"))</f>
        <v/>
      </c>
      <c r="H22" s="9" t="str">
        <f>IF(A22="","",SUMIFS('Movimentações'!$D$2:$D$500,'Movimentações'!$C$2:$C$500,A22,'Movimentações'!$B$2:$B$500,"Saída",'Movimentações'!$D$2:$D$500,"&gt;0",'Movimentações'!$A$2:$A$500,"&gt;0"))</f>
        <v/>
      </c>
      <c r="I22" s="9" t="str">
        <f t="shared" si="1"/>
        <v/>
      </c>
      <c r="J22" s="9"/>
      <c r="K22" s="9" t="str">
        <f t="shared" si="2"/>
        <v/>
      </c>
      <c r="L22" s="9" t="str">
        <f t="shared" si="3"/>
        <v/>
      </c>
      <c r="M22" s="5"/>
      <c r="N22" s="5"/>
      <c r="O22" s="5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8"/>
      <c r="B23" s="8"/>
      <c r="C23" s="8"/>
      <c r="D23" s="8"/>
      <c r="E23" s="8"/>
      <c r="F23" s="8"/>
      <c r="G23" s="9" t="str">
        <f>IF(A23="","",SUMIFS('Movimentações'!$D$2:$D$500,'Movimentações'!$C$2:$C$500,A23,'Movimentações'!$B$2:$B$500,"Entrada",'Movimentações'!$D$2:$D$500,"&gt;0",'Movimentações'!$A$2:$A$500,"&gt;0"))</f>
        <v/>
      </c>
      <c r="H23" s="9" t="str">
        <f>IF(A23="","",SUMIFS('Movimentações'!$D$2:$D$500,'Movimentações'!$C$2:$C$500,A23,'Movimentações'!$B$2:$B$500,"Saída",'Movimentações'!$D$2:$D$500,"&gt;0",'Movimentações'!$A$2:$A$500,"&gt;0"))</f>
        <v/>
      </c>
      <c r="I23" s="9" t="str">
        <f t="shared" si="1"/>
        <v/>
      </c>
      <c r="J23" s="9"/>
      <c r="K23" s="9" t="str">
        <f t="shared" si="2"/>
        <v/>
      </c>
      <c r="L23" s="9" t="str">
        <f t="shared" si="3"/>
        <v/>
      </c>
      <c r="M23" s="5"/>
      <c r="N23" s="5"/>
      <c r="O23" s="5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8"/>
      <c r="B24" s="8"/>
      <c r="C24" s="8"/>
      <c r="D24" s="8"/>
      <c r="E24" s="8"/>
      <c r="F24" s="8"/>
      <c r="G24" s="9" t="str">
        <f>IF(A24="","",SUMIFS('Movimentações'!$D$2:$D$500,'Movimentações'!$C$2:$C$500,A24,'Movimentações'!$B$2:$B$500,"Entrada",'Movimentações'!$D$2:$D$500,"&gt;0",'Movimentações'!$A$2:$A$500,"&gt;0"))</f>
        <v/>
      </c>
      <c r="H24" s="9" t="str">
        <f>IF(A24="","",SUMIFS('Movimentações'!$D$2:$D$500,'Movimentações'!$C$2:$C$500,A24,'Movimentações'!$B$2:$B$500,"Saída",'Movimentações'!$D$2:$D$500,"&gt;0",'Movimentações'!$A$2:$A$500,"&gt;0"))</f>
        <v/>
      </c>
      <c r="I24" s="9" t="str">
        <f t="shared" si="1"/>
        <v/>
      </c>
      <c r="J24" s="9"/>
      <c r="K24" s="9" t="str">
        <f t="shared" si="2"/>
        <v/>
      </c>
      <c r="L24" s="9" t="str">
        <f t="shared" si="3"/>
        <v/>
      </c>
      <c r="M24" s="5"/>
      <c r="N24" s="5"/>
      <c r="O24" s="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8"/>
      <c r="B25" s="8"/>
      <c r="C25" s="8"/>
      <c r="D25" s="8"/>
      <c r="E25" s="8"/>
      <c r="F25" s="8"/>
      <c r="G25" s="9" t="str">
        <f>IF(A25="","",SUMIFS('Movimentações'!$D$2:$D$500,'Movimentações'!$C$2:$C$500,A25,'Movimentações'!$B$2:$B$500,"Entrada",'Movimentações'!$D$2:$D$500,"&gt;0",'Movimentações'!$A$2:$A$500,"&gt;0"))</f>
        <v/>
      </c>
      <c r="H25" s="9" t="str">
        <f>IF(A25="","",SUMIFS('Movimentações'!$D$2:$D$500,'Movimentações'!$C$2:$C$500,A25,'Movimentações'!$B$2:$B$500,"Saída",'Movimentações'!$D$2:$D$500,"&gt;0",'Movimentações'!$A$2:$A$500,"&gt;0"))</f>
        <v/>
      </c>
      <c r="I25" s="9" t="str">
        <f t="shared" si="1"/>
        <v/>
      </c>
      <c r="J25" s="9"/>
      <c r="K25" s="9" t="str">
        <f t="shared" si="2"/>
        <v/>
      </c>
      <c r="L25" s="9" t="str">
        <f t="shared" si="3"/>
        <v/>
      </c>
      <c r="M25" s="5"/>
      <c r="N25" s="5"/>
      <c r="O25" s="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8"/>
      <c r="B26" s="8"/>
      <c r="C26" s="8"/>
      <c r="D26" s="8"/>
      <c r="E26" s="8"/>
      <c r="F26" s="8"/>
      <c r="G26" s="9" t="str">
        <f>IF(A26="","",SUMIFS('Movimentações'!$D$2:$D$500,'Movimentações'!$C$2:$C$500,A26,'Movimentações'!$B$2:$B$500,"Entrada",'Movimentações'!$D$2:$D$500,"&gt;0",'Movimentações'!$A$2:$A$500,"&gt;0"))</f>
        <v/>
      </c>
      <c r="H26" s="9" t="str">
        <f>IF(A26="","",SUMIFS('Movimentações'!$D$2:$D$500,'Movimentações'!$C$2:$C$500,A26,'Movimentações'!$B$2:$B$500,"Saída",'Movimentações'!$D$2:$D$500,"&gt;0",'Movimentações'!$A$2:$A$500,"&gt;0"))</f>
        <v/>
      </c>
      <c r="I26" s="9" t="str">
        <f t="shared" si="1"/>
        <v/>
      </c>
      <c r="J26" s="9"/>
      <c r="K26" s="9" t="str">
        <f t="shared" si="2"/>
        <v/>
      </c>
      <c r="L26" s="9" t="str">
        <f t="shared" si="3"/>
        <v/>
      </c>
      <c r="M26" s="5"/>
      <c r="N26" s="5"/>
      <c r="O26" s="5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8"/>
      <c r="B27" s="8"/>
      <c r="C27" s="8"/>
      <c r="D27" s="8"/>
      <c r="E27" s="8"/>
      <c r="F27" s="8"/>
      <c r="G27" s="9" t="str">
        <f>IF(A27="","",SUMIFS('Movimentações'!$D$2:$D$500,'Movimentações'!$C$2:$C$500,A27,'Movimentações'!$B$2:$B$500,"Entrada",'Movimentações'!$D$2:$D$500,"&gt;0",'Movimentações'!$A$2:$A$500,"&gt;0"))</f>
        <v/>
      </c>
      <c r="H27" s="9" t="str">
        <f>IF(A27="","",SUMIFS('Movimentações'!$D$2:$D$500,'Movimentações'!$C$2:$C$500,A27,'Movimentações'!$B$2:$B$500,"Saída",'Movimentações'!$D$2:$D$500,"&gt;0",'Movimentações'!$A$2:$A$500,"&gt;0"))</f>
        <v/>
      </c>
      <c r="I27" s="9" t="str">
        <f t="shared" si="1"/>
        <v/>
      </c>
      <c r="J27" s="9"/>
      <c r="K27" s="9" t="str">
        <f t="shared" si="2"/>
        <v/>
      </c>
      <c r="L27" s="9" t="str">
        <f t="shared" si="3"/>
        <v/>
      </c>
      <c r="M27" s="5"/>
      <c r="N27" s="5"/>
      <c r="O27" s="5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8"/>
      <c r="B28" s="8"/>
      <c r="C28" s="8"/>
      <c r="D28" s="8"/>
      <c r="E28" s="8"/>
      <c r="F28" s="8"/>
      <c r="G28" s="9" t="str">
        <f>IF(A28="","",SUMIFS('Movimentações'!$D$2:$D$500,'Movimentações'!$C$2:$C$500,A28,'Movimentações'!$B$2:$B$500,"Entrada",'Movimentações'!$D$2:$D$500,"&gt;0",'Movimentações'!$A$2:$A$500,"&gt;0"))</f>
        <v/>
      </c>
      <c r="H28" s="9" t="str">
        <f>IF(A28="","",SUMIFS('Movimentações'!$D$2:$D$500,'Movimentações'!$C$2:$C$500,A28,'Movimentações'!$B$2:$B$500,"Saída",'Movimentações'!$D$2:$D$500,"&gt;0",'Movimentações'!$A$2:$A$500,"&gt;0"))</f>
        <v/>
      </c>
      <c r="I28" s="9" t="str">
        <f t="shared" si="1"/>
        <v/>
      </c>
      <c r="J28" s="9"/>
      <c r="K28" s="9" t="str">
        <f t="shared" si="2"/>
        <v/>
      </c>
      <c r="L28" s="9" t="str">
        <f t="shared" si="3"/>
        <v/>
      </c>
      <c r="M28" s="5"/>
      <c r="N28" s="5"/>
      <c r="O28" s="5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8"/>
      <c r="B29" s="8"/>
      <c r="C29" s="8"/>
      <c r="D29" s="8"/>
      <c r="E29" s="8"/>
      <c r="F29" s="8"/>
      <c r="G29" s="9" t="str">
        <f>IF(A29="","",SUMIFS('Movimentações'!$D$2:$D$500,'Movimentações'!$C$2:$C$500,A29,'Movimentações'!$B$2:$B$500,"Entrada",'Movimentações'!$D$2:$D$500,"&gt;0",'Movimentações'!$A$2:$A$500,"&gt;0"))</f>
        <v/>
      </c>
      <c r="H29" s="9" t="str">
        <f>IF(A29="","",SUMIFS('Movimentações'!$D$2:$D$500,'Movimentações'!$C$2:$C$500,A29,'Movimentações'!$B$2:$B$500,"Saída",'Movimentações'!$D$2:$D$500,"&gt;0",'Movimentações'!$A$2:$A$500,"&gt;0"))</f>
        <v/>
      </c>
      <c r="I29" s="9" t="str">
        <f t="shared" si="1"/>
        <v/>
      </c>
      <c r="J29" s="9"/>
      <c r="K29" s="9" t="str">
        <f t="shared" si="2"/>
        <v/>
      </c>
      <c r="L29" s="9" t="str">
        <f t="shared" si="3"/>
        <v/>
      </c>
      <c r="M29" s="5"/>
      <c r="N29" s="5"/>
      <c r="O29" s="5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8"/>
      <c r="B30" s="8"/>
      <c r="C30" s="8"/>
      <c r="D30" s="8"/>
      <c r="E30" s="8"/>
      <c r="F30" s="8"/>
      <c r="G30" s="9" t="str">
        <f>IF(A30="","",SUMIFS('Movimentações'!$D$2:$D$500,'Movimentações'!$C$2:$C$500,A30,'Movimentações'!$B$2:$B$500,"Entrada",'Movimentações'!$D$2:$D$500,"&gt;0",'Movimentações'!$A$2:$A$500,"&gt;0"))</f>
        <v/>
      </c>
      <c r="H30" s="9" t="str">
        <f>IF(A30="","",SUMIFS('Movimentações'!$D$2:$D$500,'Movimentações'!$C$2:$C$500,A30,'Movimentações'!$B$2:$B$500,"Saída",'Movimentações'!$D$2:$D$500,"&gt;0",'Movimentações'!$A$2:$A$500,"&gt;0"))</f>
        <v/>
      </c>
      <c r="I30" s="9" t="str">
        <f t="shared" si="1"/>
        <v/>
      </c>
      <c r="J30" s="9"/>
      <c r="K30" s="9" t="str">
        <f t="shared" si="2"/>
        <v/>
      </c>
      <c r="L30" s="9" t="str">
        <f t="shared" si="3"/>
        <v/>
      </c>
      <c r="M30" s="5"/>
      <c r="N30" s="5"/>
      <c r="O30" s="5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8"/>
      <c r="B31" s="8"/>
      <c r="C31" s="8"/>
      <c r="D31" s="8"/>
      <c r="E31" s="8"/>
      <c r="F31" s="8"/>
      <c r="G31" s="9" t="str">
        <f>IF(A31="","",SUMIFS('Movimentações'!$D$2:$D$500,'Movimentações'!$C$2:$C$500,A31,'Movimentações'!$B$2:$B$500,"Entrada",'Movimentações'!$D$2:$D$500,"&gt;0",'Movimentações'!$A$2:$A$500,"&gt;0"))</f>
        <v/>
      </c>
      <c r="H31" s="9" t="str">
        <f>IF(A31="","",SUMIFS('Movimentações'!$D$2:$D$500,'Movimentações'!$C$2:$C$500,A31,'Movimentações'!$B$2:$B$500,"Saída",'Movimentações'!$D$2:$D$500,"&gt;0",'Movimentações'!$A$2:$A$500,"&gt;0"))</f>
        <v/>
      </c>
      <c r="I31" s="9" t="str">
        <f t="shared" si="1"/>
        <v/>
      </c>
      <c r="J31" s="9"/>
      <c r="K31" s="9" t="str">
        <f t="shared" si="2"/>
        <v/>
      </c>
      <c r="L31" s="9" t="str">
        <f t="shared" si="3"/>
        <v/>
      </c>
      <c r="M31" s="5"/>
      <c r="N31" s="5"/>
      <c r="O31" s="5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8"/>
      <c r="B32" s="8"/>
      <c r="C32" s="8"/>
      <c r="D32" s="8"/>
      <c r="E32" s="8"/>
      <c r="F32" s="8"/>
      <c r="G32" s="9" t="str">
        <f>IF(A32="","",SUMIFS('Movimentações'!$D$2:$D$500,'Movimentações'!$C$2:$C$500,A32,'Movimentações'!$B$2:$B$500,"Entrada",'Movimentações'!$D$2:$D$500,"&gt;0",'Movimentações'!$A$2:$A$500,"&gt;0"))</f>
        <v/>
      </c>
      <c r="H32" s="9" t="str">
        <f>IF(A32="","",SUMIFS('Movimentações'!$D$2:$D$500,'Movimentações'!$C$2:$C$500,A32,'Movimentações'!$B$2:$B$500,"Saída",'Movimentações'!$D$2:$D$500,"&gt;0",'Movimentações'!$A$2:$A$500,"&gt;0"))</f>
        <v/>
      </c>
      <c r="I32" s="9" t="str">
        <f t="shared" si="1"/>
        <v/>
      </c>
      <c r="J32" s="9"/>
      <c r="K32" s="9" t="str">
        <f t="shared" si="2"/>
        <v/>
      </c>
      <c r="L32" s="9" t="str">
        <f t="shared" si="3"/>
        <v/>
      </c>
      <c r="M32" s="5"/>
      <c r="N32" s="5"/>
      <c r="O32" s="5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8"/>
      <c r="B33" s="8"/>
      <c r="C33" s="8"/>
      <c r="D33" s="8"/>
      <c r="E33" s="8"/>
      <c r="F33" s="8"/>
      <c r="G33" s="9" t="str">
        <f>IF(A33="","",SUMIFS('Movimentações'!$D$2:$D$500,'Movimentações'!$C$2:$C$500,A33,'Movimentações'!$B$2:$B$500,"Entrada",'Movimentações'!$D$2:$D$500,"&gt;0",'Movimentações'!$A$2:$A$500,"&gt;0"))</f>
        <v/>
      </c>
      <c r="H33" s="9" t="str">
        <f>IF(A33="","",SUMIFS('Movimentações'!$D$2:$D$500,'Movimentações'!$C$2:$C$500,A33,'Movimentações'!$B$2:$B$500,"Saída",'Movimentações'!$D$2:$D$500,"&gt;0",'Movimentações'!$A$2:$A$500,"&gt;0"))</f>
        <v/>
      </c>
      <c r="I33" s="9" t="str">
        <f t="shared" si="1"/>
        <v/>
      </c>
      <c r="J33" s="9"/>
      <c r="K33" s="9" t="str">
        <f t="shared" si="2"/>
        <v/>
      </c>
      <c r="L33" s="9" t="str">
        <f t="shared" si="3"/>
        <v/>
      </c>
      <c r="M33" s="5"/>
      <c r="N33" s="5"/>
      <c r="O33" s="5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8"/>
      <c r="B34" s="8"/>
      <c r="C34" s="8"/>
      <c r="D34" s="8"/>
      <c r="E34" s="8"/>
      <c r="F34" s="8"/>
      <c r="G34" s="9" t="str">
        <f>IF(A34="","",SUMIFS('Movimentações'!$D$2:$D$500,'Movimentações'!$C$2:$C$500,A34,'Movimentações'!$B$2:$B$500,"Entrada",'Movimentações'!$D$2:$D$500,"&gt;0",'Movimentações'!$A$2:$A$500,"&gt;0"))</f>
        <v/>
      </c>
      <c r="H34" s="9" t="str">
        <f>IF(A34="","",SUMIFS('Movimentações'!$D$2:$D$500,'Movimentações'!$C$2:$C$500,A34,'Movimentações'!$B$2:$B$500,"Saída",'Movimentações'!$D$2:$D$500,"&gt;0",'Movimentações'!$A$2:$A$500,"&gt;0"))</f>
        <v/>
      </c>
      <c r="I34" s="9" t="str">
        <f t="shared" si="1"/>
        <v/>
      </c>
      <c r="J34" s="9"/>
      <c r="K34" s="9" t="str">
        <f t="shared" si="2"/>
        <v/>
      </c>
      <c r="L34" s="9" t="str">
        <f t="shared" si="3"/>
        <v/>
      </c>
      <c r="M34" s="5"/>
      <c r="N34" s="5"/>
      <c r="O34" s="5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8"/>
      <c r="B35" s="8"/>
      <c r="C35" s="8"/>
      <c r="D35" s="8"/>
      <c r="E35" s="8"/>
      <c r="F35" s="8"/>
      <c r="G35" s="9" t="str">
        <f>IF(A35="","",SUMIFS('Movimentações'!$D$2:$D$500,'Movimentações'!$C$2:$C$500,A35,'Movimentações'!$B$2:$B$500,"Entrada",'Movimentações'!$D$2:$D$500,"&gt;0",'Movimentações'!$A$2:$A$500,"&gt;0"))</f>
        <v/>
      </c>
      <c r="H35" s="9" t="str">
        <f>IF(A35="","",SUMIFS('Movimentações'!$D$2:$D$500,'Movimentações'!$C$2:$C$500,A35,'Movimentações'!$B$2:$B$500,"Saída",'Movimentações'!$D$2:$D$500,"&gt;0",'Movimentações'!$A$2:$A$500,"&gt;0"))</f>
        <v/>
      </c>
      <c r="I35" s="9" t="str">
        <f t="shared" si="1"/>
        <v/>
      </c>
      <c r="J35" s="9"/>
      <c r="K35" s="9" t="str">
        <f t="shared" si="2"/>
        <v/>
      </c>
      <c r="L35" s="9" t="str">
        <f t="shared" si="3"/>
        <v/>
      </c>
      <c r="M35" s="5"/>
      <c r="N35" s="5"/>
      <c r="O35" s="5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8"/>
      <c r="B36" s="8"/>
      <c r="C36" s="8"/>
      <c r="D36" s="8"/>
      <c r="E36" s="8"/>
      <c r="F36" s="8"/>
      <c r="G36" s="9" t="str">
        <f>IF(A36="","",SUMIFS('Movimentações'!$D$2:$D$500,'Movimentações'!$C$2:$C$500,A36,'Movimentações'!$B$2:$B$500,"Entrada",'Movimentações'!$D$2:$D$500,"&gt;0",'Movimentações'!$A$2:$A$500,"&gt;0"))</f>
        <v/>
      </c>
      <c r="H36" s="9" t="str">
        <f>IF(A36="","",SUMIFS('Movimentações'!$D$2:$D$500,'Movimentações'!$C$2:$C$500,A36,'Movimentações'!$B$2:$B$500,"Saída",'Movimentações'!$D$2:$D$500,"&gt;0",'Movimentações'!$A$2:$A$500,"&gt;0"))</f>
        <v/>
      </c>
      <c r="I36" s="9" t="str">
        <f t="shared" si="1"/>
        <v/>
      </c>
      <c r="J36" s="9"/>
      <c r="K36" s="9" t="str">
        <f t="shared" si="2"/>
        <v/>
      </c>
      <c r="L36" s="9" t="str">
        <f t="shared" si="3"/>
        <v/>
      </c>
      <c r="M36" s="5"/>
      <c r="N36" s="5"/>
      <c r="O36" s="5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8"/>
      <c r="B37" s="8"/>
      <c r="C37" s="8"/>
      <c r="D37" s="8"/>
      <c r="E37" s="8"/>
      <c r="F37" s="8"/>
      <c r="G37" s="9" t="str">
        <f>IF(A37="","",SUMIFS('Movimentações'!$D$2:$D$500,'Movimentações'!$C$2:$C$500,A37,'Movimentações'!$B$2:$B$500,"Entrada",'Movimentações'!$D$2:$D$500,"&gt;0",'Movimentações'!$A$2:$A$500,"&gt;0"))</f>
        <v/>
      </c>
      <c r="H37" s="9" t="str">
        <f>IF(A37="","",SUMIFS('Movimentações'!$D$2:$D$500,'Movimentações'!$C$2:$C$500,A37,'Movimentações'!$B$2:$B$500,"Saída",'Movimentações'!$D$2:$D$500,"&gt;0",'Movimentações'!$A$2:$A$500,"&gt;0"))</f>
        <v/>
      </c>
      <c r="I37" s="9" t="str">
        <f t="shared" si="1"/>
        <v/>
      </c>
      <c r="J37" s="9"/>
      <c r="K37" s="9" t="str">
        <f t="shared" si="2"/>
        <v/>
      </c>
      <c r="L37" s="9" t="str">
        <f t="shared" si="3"/>
        <v/>
      </c>
      <c r="M37" s="5"/>
      <c r="N37" s="5"/>
      <c r="O37" s="5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8"/>
      <c r="B38" s="8"/>
      <c r="C38" s="8"/>
      <c r="D38" s="8"/>
      <c r="E38" s="8"/>
      <c r="F38" s="8"/>
      <c r="G38" s="9" t="str">
        <f>IF(A38="","",SUMIFS('Movimentações'!$D$2:$D$500,'Movimentações'!$C$2:$C$500,A38,'Movimentações'!$B$2:$B$500,"Entrada",'Movimentações'!$D$2:$D$500,"&gt;0",'Movimentações'!$A$2:$A$500,"&gt;0"))</f>
        <v/>
      </c>
      <c r="H38" s="9" t="str">
        <f>IF(A38="","",SUMIFS('Movimentações'!$D$2:$D$500,'Movimentações'!$C$2:$C$500,A38,'Movimentações'!$B$2:$B$500,"Saída",'Movimentações'!$D$2:$D$500,"&gt;0",'Movimentações'!$A$2:$A$500,"&gt;0"))</f>
        <v/>
      </c>
      <c r="I38" s="9" t="str">
        <f t="shared" si="1"/>
        <v/>
      </c>
      <c r="J38" s="9"/>
      <c r="K38" s="9" t="str">
        <f t="shared" si="2"/>
        <v/>
      </c>
      <c r="L38" s="9" t="str">
        <f t="shared" si="3"/>
        <v/>
      </c>
      <c r="M38" s="5"/>
      <c r="N38" s="5"/>
      <c r="O38" s="5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8"/>
      <c r="B39" s="8"/>
      <c r="C39" s="8"/>
      <c r="D39" s="8"/>
      <c r="E39" s="8"/>
      <c r="F39" s="8"/>
      <c r="G39" s="9" t="str">
        <f>IF(A39="","",SUMIFS('Movimentações'!$D$2:$D$500,'Movimentações'!$C$2:$C$500,A39,'Movimentações'!$B$2:$B$500,"Entrada",'Movimentações'!$D$2:$D$500,"&gt;0",'Movimentações'!$A$2:$A$500,"&gt;0"))</f>
        <v/>
      </c>
      <c r="H39" s="9" t="str">
        <f>IF(A39="","",SUMIFS('Movimentações'!$D$2:$D$500,'Movimentações'!$C$2:$C$500,A39,'Movimentações'!$B$2:$B$500,"Saída",'Movimentações'!$D$2:$D$500,"&gt;0",'Movimentações'!$A$2:$A$500,"&gt;0"))</f>
        <v/>
      </c>
      <c r="I39" s="9" t="str">
        <f t="shared" si="1"/>
        <v/>
      </c>
      <c r="J39" s="9"/>
      <c r="K39" s="9" t="str">
        <f t="shared" si="2"/>
        <v/>
      </c>
      <c r="L39" s="9" t="str">
        <f t="shared" si="3"/>
        <v/>
      </c>
      <c r="M39" s="5"/>
      <c r="N39" s="5"/>
      <c r="O39" s="5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8"/>
      <c r="B40" s="8"/>
      <c r="C40" s="8"/>
      <c r="D40" s="8"/>
      <c r="E40" s="8"/>
      <c r="F40" s="8"/>
      <c r="G40" s="9" t="str">
        <f>IF(A40="","",SUMIFS('Movimentações'!$D$2:$D$500,'Movimentações'!$C$2:$C$500,A40,'Movimentações'!$B$2:$B$500,"Entrada",'Movimentações'!$D$2:$D$500,"&gt;0",'Movimentações'!$A$2:$A$500,"&gt;0"))</f>
        <v/>
      </c>
      <c r="H40" s="9" t="str">
        <f>IF(A40="","",SUMIFS('Movimentações'!$D$2:$D$500,'Movimentações'!$C$2:$C$500,A40,'Movimentações'!$B$2:$B$500,"Saída",'Movimentações'!$D$2:$D$500,"&gt;0",'Movimentações'!$A$2:$A$500,"&gt;0"))</f>
        <v/>
      </c>
      <c r="I40" s="9" t="str">
        <f t="shared" si="1"/>
        <v/>
      </c>
      <c r="J40" s="9"/>
      <c r="K40" s="9" t="str">
        <f t="shared" si="2"/>
        <v/>
      </c>
      <c r="L40" s="9" t="str">
        <f t="shared" si="3"/>
        <v/>
      </c>
      <c r="M40" s="5"/>
      <c r="N40" s="5"/>
      <c r="O40" s="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8"/>
      <c r="B41" s="8"/>
      <c r="C41" s="8"/>
      <c r="D41" s="8"/>
      <c r="E41" s="8"/>
      <c r="F41" s="8"/>
      <c r="G41" s="9" t="str">
        <f>IF(A41="","",SUMIFS('Movimentações'!$D$2:$D$500,'Movimentações'!$C$2:$C$500,A41,'Movimentações'!$B$2:$B$500,"Entrada",'Movimentações'!$D$2:$D$500,"&gt;0",'Movimentações'!$A$2:$A$500,"&gt;0"))</f>
        <v/>
      </c>
      <c r="H41" s="9" t="str">
        <f>IF(A41="","",SUMIFS('Movimentações'!$D$2:$D$500,'Movimentações'!$C$2:$C$500,A41,'Movimentações'!$B$2:$B$500,"Saída",'Movimentações'!$D$2:$D$500,"&gt;0",'Movimentações'!$A$2:$A$500,"&gt;0"))</f>
        <v/>
      </c>
      <c r="I41" s="9" t="str">
        <f t="shared" si="1"/>
        <v/>
      </c>
      <c r="J41" s="9"/>
      <c r="K41" s="9" t="str">
        <f t="shared" si="2"/>
        <v/>
      </c>
      <c r="L41" s="9" t="str">
        <f t="shared" si="3"/>
        <v/>
      </c>
      <c r="M41" s="5"/>
      <c r="N41" s="5"/>
      <c r="O41" s="5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8"/>
      <c r="B42" s="8"/>
      <c r="C42" s="8"/>
      <c r="D42" s="8"/>
      <c r="E42" s="8"/>
      <c r="F42" s="8"/>
      <c r="G42" s="9" t="str">
        <f>IF(A42="","",SUMIFS('Movimentações'!$D$2:$D$500,'Movimentações'!$C$2:$C$500,A42,'Movimentações'!$B$2:$B$500,"Entrada",'Movimentações'!$D$2:$D$500,"&gt;0",'Movimentações'!$A$2:$A$500,"&gt;0"))</f>
        <v/>
      </c>
      <c r="H42" s="9" t="str">
        <f>IF(A42="","",SUMIFS('Movimentações'!$D$2:$D$500,'Movimentações'!$C$2:$C$500,A42,'Movimentações'!$B$2:$B$500,"Saída",'Movimentações'!$D$2:$D$500,"&gt;0",'Movimentações'!$A$2:$A$500,"&gt;0"))</f>
        <v/>
      </c>
      <c r="I42" s="9" t="str">
        <f t="shared" si="1"/>
        <v/>
      </c>
      <c r="J42" s="9"/>
      <c r="K42" s="9" t="str">
        <f t="shared" si="2"/>
        <v/>
      </c>
      <c r="L42" s="9" t="str">
        <f t="shared" si="3"/>
        <v/>
      </c>
      <c r="M42" s="5"/>
      <c r="N42" s="5"/>
      <c r="O42" s="5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8"/>
      <c r="B43" s="8"/>
      <c r="C43" s="8"/>
      <c r="D43" s="8"/>
      <c r="E43" s="8"/>
      <c r="F43" s="8"/>
      <c r="G43" s="9" t="str">
        <f>IF(A43="","",SUMIFS('Movimentações'!$D$2:$D$500,'Movimentações'!$C$2:$C$500,A43,'Movimentações'!$B$2:$B$500,"Entrada",'Movimentações'!$D$2:$D$500,"&gt;0",'Movimentações'!$A$2:$A$500,"&gt;0"))</f>
        <v/>
      </c>
      <c r="H43" s="9" t="str">
        <f>IF(A43="","",SUMIFS('Movimentações'!$D$2:$D$500,'Movimentações'!$C$2:$C$500,A43,'Movimentações'!$B$2:$B$500,"Saída",'Movimentações'!$D$2:$D$500,"&gt;0",'Movimentações'!$A$2:$A$500,"&gt;0"))</f>
        <v/>
      </c>
      <c r="I43" s="9" t="str">
        <f t="shared" si="1"/>
        <v/>
      </c>
      <c r="J43" s="9"/>
      <c r="K43" s="9" t="str">
        <f t="shared" si="2"/>
        <v/>
      </c>
      <c r="L43" s="9" t="str">
        <f t="shared" si="3"/>
        <v/>
      </c>
      <c r="M43" s="5"/>
      <c r="N43" s="5"/>
      <c r="O43" s="5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8"/>
      <c r="B44" s="8"/>
      <c r="C44" s="8"/>
      <c r="D44" s="8"/>
      <c r="E44" s="8"/>
      <c r="F44" s="8"/>
      <c r="G44" s="9" t="str">
        <f>IF(A44="","",SUMIFS('Movimentações'!$D$2:$D$500,'Movimentações'!$C$2:$C$500,A44,'Movimentações'!$B$2:$B$500,"Entrada",'Movimentações'!$D$2:$D$500,"&gt;0",'Movimentações'!$A$2:$A$500,"&gt;0"))</f>
        <v/>
      </c>
      <c r="H44" s="9" t="str">
        <f>IF(A44="","",SUMIFS('Movimentações'!$D$2:$D$500,'Movimentações'!$C$2:$C$500,A44,'Movimentações'!$B$2:$B$500,"Saída",'Movimentações'!$D$2:$D$500,"&gt;0",'Movimentações'!$A$2:$A$500,"&gt;0"))</f>
        <v/>
      </c>
      <c r="I44" s="9" t="str">
        <f t="shared" si="1"/>
        <v/>
      </c>
      <c r="J44" s="9"/>
      <c r="K44" s="9" t="str">
        <f t="shared" si="2"/>
        <v/>
      </c>
      <c r="L44" s="9" t="str">
        <f t="shared" si="3"/>
        <v/>
      </c>
      <c r="M44" s="5"/>
      <c r="N44" s="5"/>
      <c r="O44" s="5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8"/>
      <c r="B45" s="8"/>
      <c r="C45" s="8"/>
      <c r="D45" s="8"/>
      <c r="E45" s="8"/>
      <c r="F45" s="8"/>
      <c r="G45" s="9" t="str">
        <f>IF(A45="","",SUMIFS('Movimentações'!$D$2:$D$500,'Movimentações'!$C$2:$C$500,A45,'Movimentações'!$B$2:$B$500,"Entrada",'Movimentações'!$D$2:$D$500,"&gt;0",'Movimentações'!$A$2:$A$500,"&gt;0"))</f>
        <v/>
      </c>
      <c r="H45" s="9" t="str">
        <f>IF(A45="","",SUMIFS('Movimentações'!$D$2:$D$500,'Movimentações'!$C$2:$C$500,A45,'Movimentações'!$B$2:$B$500,"Saída",'Movimentações'!$D$2:$D$500,"&gt;0",'Movimentações'!$A$2:$A$500,"&gt;0"))</f>
        <v/>
      </c>
      <c r="I45" s="9" t="str">
        <f t="shared" si="1"/>
        <v/>
      </c>
      <c r="J45" s="9"/>
      <c r="K45" s="9" t="str">
        <f t="shared" si="2"/>
        <v/>
      </c>
      <c r="L45" s="9" t="str">
        <f t="shared" si="3"/>
        <v/>
      </c>
      <c r="M45" s="5"/>
      <c r="N45" s="5"/>
      <c r="O45" s="5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8"/>
      <c r="B46" s="8"/>
      <c r="C46" s="8"/>
      <c r="D46" s="8"/>
      <c r="E46" s="8"/>
      <c r="F46" s="8"/>
      <c r="G46" s="9" t="str">
        <f>IF(A46="","",SUMIFS('Movimentações'!$D$2:$D$500,'Movimentações'!$C$2:$C$500,A46,'Movimentações'!$B$2:$B$500,"Entrada",'Movimentações'!$D$2:$D$500,"&gt;0",'Movimentações'!$A$2:$A$500,"&gt;0"))</f>
        <v/>
      </c>
      <c r="H46" s="9" t="str">
        <f>IF(A46="","",SUMIFS('Movimentações'!$D$2:$D$500,'Movimentações'!$C$2:$C$500,A46,'Movimentações'!$B$2:$B$500,"Saída",'Movimentações'!$D$2:$D$500,"&gt;0",'Movimentações'!$A$2:$A$500,"&gt;0"))</f>
        <v/>
      </c>
      <c r="I46" s="9" t="str">
        <f t="shared" si="1"/>
        <v/>
      </c>
      <c r="J46" s="9"/>
      <c r="K46" s="9" t="str">
        <f t="shared" si="2"/>
        <v/>
      </c>
      <c r="L46" s="9" t="str">
        <f t="shared" si="3"/>
        <v/>
      </c>
      <c r="M46" s="5"/>
      <c r="N46" s="5"/>
      <c r="O46" s="5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8"/>
      <c r="B47" s="8"/>
      <c r="C47" s="8"/>
      <c r="D47" s="8"/>
      <c r="E47" s="8"/>
      <c r="F47" s="8"/>
      <c r="G47" s="9" t="str">
        <f>IF(A47="","",SUMIFS('Movimentações'!$D$2:$D$500,'Movimentações'!$C$2:$C$500,A47,'Movimentações'!$B$2:$B$500,"Entrada",'Movimentações'!$D$2:$D$500,"&gt;0",'Movimentações'!$A$2:$A$500,"&gt;0"))</f>
        <v/>
      </c>
      <c r="H47" s="9" t="str">
        <f>IF(A47="","",SUMIFS('Movimentações'!$D$2:$D$500,'Movimentações'!$C$2:$C$500,A47,'Movimentações'!$B$2:$B$500,"Saída",'Movimentações'!$D$2:$D$500,"&gt;0",'Movimentações'!$A$2:$A$500,"&gt;0"))</f>
        <v/>
      </c>
      <c r="I47" s="9" t="str">
        <f t="shared" si="1"/>
        <v/>
      </c>
      <c r="J47" s="9"/>
      <c r="K47" s="9" t="str">
        <f t="shared" si="2"/>
        <v/>
      </c>
      <c r="L47" s="9" t="str">
        <f t="shared" si="3"/>
        <v/>
      </c>
      <c r="M47" s="5"/>
      <c r="N47" s="5"/>
      <c r="O47" s="5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8"/>
      <c r="B48" s="8"/>
      <c r="C48" s="8"/>
      <c r="D48" s="8"/>
      <c r="E48" s="8"/>
      <c r="F48" s="8"/>
      <c r="G48" s="9" t="str">
        <f>IF(A48="","",SUMIFS('Movimentações'!$D$2:$D$500,'Movimentações'!$C$2:$C$500,A48,'Movimentações'!$B$2:$B$500,"Entrada",'Movimentações'!$D$2:$D$500,"&gt;0",'Movimentações'!$A$2:$A$500,"&gt;0"))</f>
        <v/>
      </c>
      <c r="H48" s="9" t="str">
        <f>IF(A48="","",SUMIFS('Movimentações'!$D$2:$D$500,'Movimentações'!$C$2:$C$500,A48,'Movimentações'!$B$2:$B$500,"Saída",'Movimentações'!$D$2:$D$500,"&gt;0",'Movimentações'!$A$2:$A$500,"&gt;0"))</f>
        <v/>
      </c>
      <c r="I48" s="9" t="str">
        <f t="shared" si="1"/>
        <v/>
      </c>
      <c r="J48" s="9"/>
      <c r="K48" s="9" t="str">
        <f t="shared" si="2"/>
        <v/>
      </c>
      <c r="L48" s="9" t="str">
        <f t="shared" si="3"/>
        <v/>
      </c>
      <c r="M48" s="5"/>
      <c r="N48" s="5"/>
      <c r="O48" s="5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8"/>
      <c r="B49" s="8"/>
      <c r="C49" s="8"/>
      <c r="D49" s="8"/>
      <c r="E49" s="8"/>
      <c r="F49" s="8"/>
      <c r="G49" s="9" t="str">
        <f>IF(A49="","",SUMIFS('Movimentações'!$D$2:$D$500,'Movimentações'!$C$2:$C$500,A49,'Movimentações'!$B$2:$B$500,"Entrada",'Movimentações'!$D$2:$D$500,"&gt;0",'Movimentações'!$A$2:$A$500,"&gt;0"))</f>
        <v/>
      </c>
      <c r="H49" s="9" t="str">
        <f>IF(A49="","",SUMIFS('Movimentações'!$D$2:$D$500,'Movimentações'!$C$2:$C$500,A49,'Movimentações'!$B$2:$B$500,"Saída",'Movimentações'!$D$2:$D$500,"&gt;0",'Movimentações'!$A$2:$A$500,"&gt;0"))</f>
        <v/>
      </c>
      <c r="I49" s="9" t="str">
        <f t="shared" si="1"/>
        <v/>
      </c>
      <c r="J49" s="9"/>
      <c r="K49" s="9" t="str">
        <f t="shared" si="2"/>
        <v/>
      </c>
      <c r="L49" s="9" t="str">
        <f t="shared" si="3"/>
        <v/>
      </c>
      <c r="M49" s="5"/>
      <c r="N49" s="5"/>
      <c r="O49" s="5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8"/>
      <c r="B50" s="8"/>
      <c r="C50" s="8"/>
      <c r="D50" s="8"/>
      <c r="E50" s="8"/>
      <c r="F50" s="8"/>
      <c r="G50" s="9" t="str">
        <f>IF(A50="","",SUMIFS('Movimentações'!$D$2:$D$500,'Movimentações'!$C$2:$C$500,A50,'Movimentações'!$B$2:$B$500,"Entrada",'Movimentações'!$D$2:$D$500,"&gt;0",'Movimentações'!$A$2:$A$500,"&gt;0"))</f>
        <v/>
      </c>
      <c r="H50" s="9" t="str">
        <f>IF(A50="","",SUMIFS('Movimentações'!$D$2:$D$500,'Movimentações'!$C$2:$C$500,A50,'Movimentações'!$B$2:$B$500,"Saída",'Movimentações'!$D$2:$D$500,"&gt;0",'Movimentações'!$A$2:$A$500,"&gt;0"))</f>
        <v/>
      </c>
      <c r="I50" s="9" t="str">
        <f t="shared" si="1"/>
        <v/>
      </c>
      <c r="J50" s="9"/>
      <c r="K50" s="9" t="str">
        <f t="shared" si="2"/>
        <v/>
      </c>
      <c r="L50" s="9" t="str">
        <f t="shared" si="3"/>
        <v/>
      </c>
      <c r="M50" s="5"/>
      <c r="N50" s="5"/>
      <c r="O50" s="5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8"/>
      <c r="B51" s="8"/>
      <c r="C51" s="8"/>
      <c r="D51" s="8"/>
      <c r="E51" s="8"/>
      <c r="F51" s="8"/>
      <c r="G51" s="9" t="str">
        <f>IF(A51="","",SUMIFS('Movimentações'!$D$2:$D$500,'Movimentações'!$C$2:$C$500,A51,'Movimentações'!$B$2:$B$500,"Entrada",'Movimentações'!$D$2:$D$500,"&gt;0",'Movimentações'!$A$2:$A$500,"&gt;0"))</f>
        <v/>
      </c>
      <c r="H51" s="9" t="str">
        <f>IF(A51="","",SUMIFS('Movimentações'!$D$2:$D$500,'Movimentações'!$C$2:$C$500,A51,'Movimentações'!$B$2:$B$500,"Saída",'Movimentações'!$D$2:$D$500,"&gt;0",'Movimentações'!$A$2:$A$500,"&gt;0"))</f>
        <v/>
      </c>
      <c r="I51" s="9" t="str">
        <f t="shared" si="1"/>
        <v/>
      </c>
      <c r="J51" s="9"/>
      <c r="K51" s="9" t="str">
        <f t="shared" si="2"/>
        <v/>
      </c>
      <c r="L51" s="9" t="str">
        <f t="shared" si="3"/>
        <v/>
      </c>
      <c r="M51" s="5"/>
      <c r="N51" s="5"/>
      <c r="O51" s="5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8"/>
      <c r="B52" s="8"/>
      <c r="C52" s="8"/>
      <c r="D52" s="8"/>
      <c r="E52" s="8"/>
      <c r="F52" s="8"/>
      <c r="G52" s="9" t="str">
        <f>IF(A52="","",SUMIFS('Movimentações'!$D$2:$D$500,'Movimentações'!$C$2:$C$500,A52,'Movimentações'!$B$2:$B$500,"Entrada",'Movimentações'!$D$2:$D$500,"&gt;0",'Movimentações'!$A$2:$A$500,"&gt;0"))</f>
        <v/>
      </c>
      <c r="H52" s="9" t="str">
        <f>IF(A52="","",SUMIFS('Movimentações'!$D$2:$D$500,'Movimentações'!$C$2:$C$500,A52,'Movimentações'!$B$2:$B$500,"Saída",'Movimentações'!$D$2:$D$500,"&gt;0",'Movimentações'!$A$2:$A$500,"&gt;0"))</f>
        <v/>
      </c>
      <c r="I52" s="9" t="str">
        <f t="shared" si="1"/>
        <v/>
      </c>
      <c r="J52" s="9"/>
      <c r="K52" s="9" t="str">
        <f t="shared" si="2"/>
        <v/>
      </c>
      <c r="L52" s="9" t="str">
        <f t="shared" si="3"/>
        <v/>
      </c>
      <c r="M52" s="5"/>
      <c r="N52" s="5"/>
      <c r="O52" s="5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8"/>
      <c r="B53" s="8"/>
      <c r="C53" s="8"/>
      <c r="D53" s="8"/>
      <c r="E53" s="8"/>
      <c r="F53" s="8"/>
      <c r="G53" s="9" t="str">
        <f>IF(A53="","",SUMIFS('Movimentações'!$D$2:$D$500,'Movimentações'!$C$2:$C$500,A53,'Movimentações'!$B$2:$B$500,"Entrada",'Movimentações'!$D$2:$D$500,"&gt;0",'Movimentações'!$A$2:$A$500,"&gt;0"))</f>
        <v/>
      </c>
      <c r="H53" s="9" t="str">
        <f>IF(A53="","",SUMIFS('Movimentações'!$D$2:$D$500,'Movimentações'!$C$2:$C$500,A53,'Movimentações'!$B$2:$B$500,"Saída",'Movimentações'!$D$2:$D$500,"&gt;0",'Movimentações'!$A$2:$A$500,"&gt;0"))</f>
        <v/>
      </c>
      <c r="I53" s="9" t="str">
        <f t="shared" si="1"/>
        <v/>
      </c>
      <c r="J53" s="9"/>
      <c r="K53" s="9" t="str">
        <f t="shared" si="2"/>
        <v/>
      </c>
      <c r="L53" s="9" t="str">
        <f t="shared" si="3"/>
        <v/>
      </c>
      <c r="M53" s="5"/>
      <c r="N53" s="5"/>
      <c r="O53" s="5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8"/>
      <c r="B54" s="8"/>
      <c r="C54" s="8"/>
      <c r="D54" s="8"/>
      <c r="E54" s="8"/>
      <c r="F54" s="8"/>
      <c r="G54" s="9" t="str">
        <f>IF(A54="","",SUMIFS('Movimentações'!$D$2:$D$500,'Movimentações'!$C$2:$C$500,A54,'Movimentações'!$B$2:$B$500,"Entrada",'Movimentações'!$D$2:$D$500,"&gt;0",'Movimentações'!$A$2:$A$500,"&gt;0"))</f>
        <v/>
      </c>
      <c r="H54" s="9" t="str">
        <f>IF(A54="","",SUMIFS('Movimentações'!$D$2:$D$500,'Movimentações'!$C$2:$C$500,A54,'Movimentações'!$B$2:$B$500,"Saída",'Movimentações'!$D$2:$D$500,"&gt;0",'Movimentações'!$A$2:$A$500,"&gt;0"))</f>
        <v/>
      </c>
      <c r="I54" s="9" t="str">
        <f t="shared" si="1"/>
        <v/>
      </c>
      <c r="J54" s="9"/>
      <c r="K54" s="9" t="str">
        <f t="shared" si="2"/>
        <v/>
      </c>
      <c r="L54" s="9" t="str">
        <f t="shared" si="3"/>
        <v/>
      </c>
      <c r="M54" s="5"/>
      <c r="N54" s="5"/>
      <c r="O54" s="5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8"/>
      <c r="B55" s="8"/>
      <c r="C55" s="8"/>
      <c r="D55" s="8"/>
      <c r="E55" s="8"/>
      <c r="F55" s="8"/>
      <c r="G55" s="9" t="str">
        <f>IF(A55="","",SUMIFS('Movimentações'!$D$2:$D$500,'Movimentações'!$C$2:$C$500,A55,'Movimentações'!$B$2:$B$500,"Entrada",'Movimentações'!$D$2:$D$500,"&gt;0",'Movimentações'!$A$2:$A$500,"&gt;0"))</f>
        <v/>
      </c>
      <c r="H55" s="9" t="str">
        <f>IF(A55="","",SUMIFS('Movimentações'!$D$2:$D$500,'Movimentações'!$C$2:$C$500,A55,'Movimentações'!$B$2:$B$500,"Saída",'Movimentações'!$D$2:$D$500,"&gt;0",'Movimentações'!$A$2:$A$500,"&gt;0"))</f>
        <v/>
      </c>
      <c r="I55" s="9" t="str">
        <f t="shared" si="1"/>
        <v/>
      </c>
      <c r="J55" s="9"/>
      <c r="K55" s="9" t="str">
        <f t="shared" si="2"/>
        <v/>
      </c>
      <c r="L55" s="9" t="str">
        <f t="shared" si="3"/>
        <v/>
      </c>
      <c r="M55" s="5"/>
      <c r="N55" s="5"/>
      <c r="O55" s="5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8"/>
      <c r="B56" s="8"/>
      <c r="C56" s="8"/>
      <c r="D56" s="8"/>
      <c r="E56" s="8"/>
      <c r="F56" s="8"/>
      <c r="G56" s="9" t="str">
        <f>IF(A56="","",SUMIFS('Movimentações'!$D$2:$D$500,'Movimentações'!$C$2:$C$500,A56,'Movimentações'!$B$2:$B$500,"Entrada",'Movimentações'!$D$2:$D$500,"&gt;0",'Movimentações'!$A$2:$A$500,"&gt;0"))</f>
        <v/>
      </c>
      <c r="H56" s="9" t="str">
        <f>IF(A56="","",SUMIFS('Movimentações'!$D$2:$D$500,'Movimentações'!$C$2:$C$500,A56,'Movimentações'!$B$2:$B$500,"Saída",'Movimentações'!$D$2:$D$500,"&gt;0",'Movimentações'!$A$2:$A$500,"&gt;0"))</f>
        <v/>
      </c>
      <c r="I56" s="9" t="str">
        <f t="shared" si="1"/>
        <v/>
      </c>
      <c r="J56" s="9"/>
      <c r="K56" s="9" t="str">
        <f t="shared" si="2"/>
        <v/>
      </c>
      <c r="L56" s="9" t="str">
        <f t="shared" si="3"/>
        <v/>
      </c>
      <c r="M56" s="5"/>
      <c r="N56" s="5"/>
      <c r="O56" s="5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8"/>
      <c r="B57" s="8"/>
      <c r="C57" s="8"/>
      <c r="D57" s="8"/>
      <c r="E57" s="8"/>
      <c r="F57" s="8"/>
      <c r="G57" s="9" t="str">
        <f>IF(A57="","",SUMIFS('Movimentações'!$D$2:$D$500,'Movimentações'!$C$2:$C$500,A57,'Movimentações'!$B$2:$B$500,"Entrada",'Movimentações'!$D$2:$D$500,"&gt;0",'Movimentações'!$A$2:$A$500,"&gt;0"))</f>
        <v/>
      </c>
      <c r="H57" s="9" t="str">
        <f>IF(A57="","",SUMIFS('Movimentações'!$D$2:$D$500,'Movimentações'!$C$2:$C$500,A57,'Movimentações'!$B$2:$B$500,"Saída",'Movimentações'!$D$2:$D$500,"&gt;0",'Movimentações'!$A$2:$A$500,"&gt;0"))</f>
        <v/>
      </c>
      <c r="I57" s="9" t="str">
        <f t="shared" si="1"/>
        <v/>
      </c>
      <c r="J57" s="9"/>
      <c r="K57" s="9" t="str">
        <f t="shared" si="2"/>
        <v/>
      </c>
      <c r="L57" s="9" t="str">
        <f t="shared" si="3"/>
        <v/>
      </c>
      <c r="M57" s="5"/>
      <c r="N57" s="5"/>
      <c r="O57" s="5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8"/>
      <c r="B58" s="8"/>
      <c r="C58" s="8"/>
      <c r="D58" s="8"/>
      <c r="E58" s="8"/>
      <c r="F58" s="8"/>
      <c r="G58" s="9" t="str">
        <f>IF(A58="","",SUMIFS('Movimentações'!$D$2:$D$500,'Movimentações'!$C$2:$C$500,A58,'Movimentações'!$B$2:$B$500,"Entrada",'Movimentações'!$D$2:$D$500,"&gt;0",'Movimentações'!$A$2:$A$500,"&gt;0"))</f>
        <v/>
      </c>
      <c r="H58" s="9" t="str">
        <f>IF(A58="","",SUMIFS('Movimentações'!$D$2:$D$500,'Movimentações'!$C$2:$C$500,A58,'Movimentações'!$B$2:$B$500,"Saída",'Movimentações'!$D$2:$D$500,"&gt;0",'Movimentações'!$A$2:$A$500,"&gt;0"))</f>
        <v/>
      </c>
      <c r="I58" s="9" t="str">
        <f t="shared" si="1"/>
        <v/>
      </c>
      <c r="J58" s="9"/>
      <c r="K58" s="9" t="str">
        <f t="shared" si="2"/>
        <v/>
      </c>
      <c r="L58" s="9" t="str">
        <f t="shared" si="3"/>
        <v/>
      </c>
      <c r="M58" s="5"/>
      <c r="N58" s="5"/>
      <c r="O58" s="5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8"/>
      <c r="B59" s="8"/>
      <c r="C59" s="8"/>
      <c r="D59" s="8"/>
      <c r="E59" s="8"/>
      <c r="F59" s="8"/>
      <c r="G59" s="9" t="str">
        <f>IF(A59="","",SUMIFS('Movimentações'!$D$2:$D$500,'Movimentações'!$C$2:$C$500,A59,'Movimentações'!$B$2:$B$500,"Entrada",'Movimentações'!$D$2:$D$500,"&gt;0",'Movimentações'!$A$2:$A$500,"&gt;0"))</f>
        <v/>
      </c>
      <c r="H59" s="9" t="str">
        <f>IF(A59="","",SUMIFS('Movimentações'!$D$2:$D$500,'Movimentações'!$C$2:$C$500,A59,'Movimentações'!$B$2:$B$500,"Saída",'Movimentações'!$D$2:$D$500,"&gt;0",'Movimentações'!$A$2:$A$500,"&gt;0"))</f>
        <v/>
      </c>
      <c r="I59" s="9" t="str">
        <f t="shared" si="1"/>
        <v/>
      </c>
      <c r="J59" s="9"/>
      <c r="K59" s="9" t="str">
        <f t="shared" si="2"/>
        <v/>
      </c>
      <c r="L59" s="9" t="str">
        <f t="shared" si="3"/>
        <v/>
      </c>
      <c r="M59" s="5"/>
      <c r="N59" s="5"/>
      <c r="O59" s="5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8"/>
      <c r="B60" s="8"/>
      <c r="C60" s="8"/>
      <c r="D60" s="8"/>
      <c r="E60" s="8"/>
      <c r="F60" s="8"/>
      <c r="G60" s="9" t="str">
        <f>IF(A60="","",SUMIFS('Movimentações'!$D$2:$D$500,'Movimentações'!$C$2:$C$500,A60,'Movimentações'!$B$2:$B$500,"Entrada",'Movimentações'!$D$2:$D$500,"&gt;0",'Movimentações'!$A$2:$A$500,"&gt;0"))</f>
        <v/>
      </c>
      <c r="H60" s="9" t="str">
        <f>IF(A60="","",SUMIFS('Movimentações'!$D$2:$D$500,'Movimentações'!$C$2:$C$500,A60,'Movimentações'!$B$2:$B$500,"Saída",'Movimentações'!$D$2:$D$500,"&gt;0",'Movimentações'!$A$2:$A$500,"&gt;0"))</f>
        <v/>
      </c>
      <c r="I60" s="9" t="str">
        <f t="shared" si="1"/>
        <v/>
      </c>
      <c r="J60" s="9"/>
      <c r="K60" s="9" t="str">
        <f t="shared" si="2"/>
        <v/>
      </c>
      <c r="L60" s="9" t="str">
        <f t="shared" si="3"/>
        <v/>
      </c>
      <c r="M60" s="5"/>
      <c r="N60" s="5"/>
      <c r="O60" s="5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8"/>
      <c r="B61" s="8"/>
      <c r="C61" s="8"/>
      <c r="D61" s="8"/>
      <c r="E61" s="8"/>
      <c r="F61" s="8"/>
      <c r="G61" s="9" t="str">
        <f>IF(A61="","",SUMIFS('Movimentações'!$D$2:$D$500,'Movimentações'!$C$2:$C$500,A61,'Movimentações'!$B$2:$B$500,"Entrada",'Movimentações'!$D$2:$D$500,"&gt;0",'Movimentações'!$A$2:$A$500,"&gt;0"))</f>
        <v/>
      </c>
      <c r="H61" s="9" t="str">
        <f>IF(A61="","",SUMIFS('Movimentações'!$D$2:$D$500,'Movimentações'!$C$2:$C$500,A61,'Movimentações'!$B$2:$B$500,"Saída",'Movimentações'!$D$2:$D$500,"&gt;0",'Movimentações'!$A$2:$A$500,"&gt;0"))</f>
        <v/>
      </c>
      <c r="I61" s="9" t="str">
        <f t="shared" si="1"/>
        <v/>
      </c>
      <c r="J61" s="9"/>
      <c r="K61" s="9" t="str">
        <f t="shared" si="2"/>
        <v/>
      </c>
      <c r="L61" s="9" t="str">
        <f t="shared" si="3"/>
        <v/>
      </c>
      <c r="M61" s="5"/>
      <c r="N61" s="5"/>
      <c r="O61" s="5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8"/>
      <c r="B62" s="8"/>
      <c r="C62" s="8"/>
      <c r="D62" s="8"/>
      <c r="E62" s="8"/>
      <c r="F62" s="8"/>
      <c r="G62" s="9" t="str">
        <f>IF(A62="","",SUMIFS('Movimentações'!$D$2:$D$500,'Movimentações'!$C$2:$C$500,A62,'Movimentações'!$B$2:$B$500,"Entrada",'Movimentações'!$D$2:$D$500,"&gt;0",'Movimentações'!$A$2:$A$500,"&gt;0"))</f>
        <v/>
      </c>
      <c r="H62" s="9" t="str">
        <f>IF(A62="","",SUMIFS('Movimentações'!$D$2:$D$500,'Movimentações'!$C$2:$C$500,A62,'Movimentações'!$B$2:$B$500,"Saída",'Movimentações'!$D$2:$D$500,"&gt;0",'Movimentações'!$A$2:$A$500,"&gt;0"))</f>
        <v/>
      </c>
      <c r="I62" s="9" t="str">
        <f t="shared" si="1"/>
        <v/>
      </c>
      <c r="J62" s="9"/>
      <c r="K62" s="9" t="str">
        <f t="shared" si="2"/>
        <v/>
      </c>
      <c r="L62" s="9" t="str">
        <f t="shared" si="3"/>
        <v/>
      </c>
      <c r="M62" s="5"/>
      <c r="N62" s="5"/>
      <c r="O62" s="5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8"/>
      <c r="B63" s="8"/>
      <c r="C63" s="8"/>
      <c r="D63" s="8"/>
      <c r="E63" s="8"/>
      <c r="F63" s="8"/>
      <c r="G63" s="9" t="str">
        <f>IF(A63="","",SUMIFS('Movimentações'!$D$2:$D$500,'Movimentações'!$C$2:$C$500,A63,'Movimentações'!$B$2:$B$500,"Entrada",'Movimentações'!$D$2:$D$500,"&gt;0",'Movimentações'!$A$2:$A$500,"&gt;0"))</f>
        <v/>
      </c>
      <c r="H63" s="9" t="str">
        <f>IF(A63="","",SUMIFS('Movimentações'!$D$2:$D$500,'Movimentações'!$C$2:$C$500,A63,'Movimentações'!$B$2:$B$500,"Saída",'Movimentações'!$D$2:$D$500,"&gt;0",'Movimentações'!$A$2:$A$500,"&gt;0"))</f>
        <v/>
      </c>
      <c r="I63" s="9" t="str">
        <f t="shared" si="1"/>
        <v/>
      </c>
      <c r="J63" s="9"/>
      <c r="K63" s="9" t="str">
        <f t="shared" si="2"/>
        <v/>
      </c>
      <c r="L63" s="9" t="str">
        <f t="shared" si="3"/>
        <v/>
      </c>
      <c r="M63" s="5"/>
      <c r="N63" s="5"/>
      <c r="O63" s="5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8"/>
      <c r="B64" s="8"/>
      <c r="C64" s="8"/>
      <c r="D64" s="8"/>
      <c r="E64" s="8"/>
      <c r="F64" s="8"/>
      <c r="G64" s="9" t="str">
        <f>IF(A64="","",SUMIFS('Movimentações'!$D$2:$D$500,'Movimentações'!$C$2:$C$500,A64,'Movimentações'!$B$2:$B$500,"Entrada",'Movimentações'!$D$2:$D$500,"&gt;0",'Movimentações'!$A$2:$A$500,"&gt;0"))</f>
        <v/>
      </c>
      <c r="H64" s="9" t="str">
        <f>IF(A64="","",SUMIFS('Movimentações'!$D$2:$D$500,'Movimentações'!$C$2:$C$500,A64,'Movimentações'!$B$2:$B$500,"Saída",'Movimentações'!$D$2:$D$500,"&gt;0",'Movimentações'!$A$2:$A$500,"&gt;0"))</f>
        <v/>
      </c>
      <c r="I64" s="9" t="str">
        <f t="shared" si="1"/>
        <v/>
      </c>
      <c r="J64" s="9"/>
      <c r="K64" s="9" t="str">
        <f t="shared" si="2"/>
        <v/>
      </c>
      <c r="L64" s="9" t="str">
        <f t="shared" si="3"/>
        <v/>
      </c>
      <c r="M64" s="5"/>
      <c r="N64" s="5"/>
      <c r="O64" s="5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8"/>
      <c r="B65" s="8"/>
      <c r="C65" s="8"/>
      <c r="D65" s="8"/>
      <c r="E65" s="8"/>
      <c r="F65" s="8"/>
      <c r="G65" s="9" t="str">
        <f>IF(A65="","",SUMIFS('Movimentações'!$D$2:$D$500,'Movimentações'!$C$2:$C$500,A65,'Movimentações'!$B$2:$B$500,"Entrada",'Movimentações'!$D$2:$D$500,"&gt;0",'Movimentações'!$A$2:$A$500,"&gt;0"))</f>
        <v/>
      </c>
      <c r="H65" s="9" t="str">
        <f>IF(A65="","",SUMIFS('Movimentações'!$D$2:$D$500,'Movimentações'!$C$2:$C$500,A65,'Movimentações'!$B$2:$B$500,"Saída",'Movimentações'!$D$2:$D$500,"&gt;0",'Movimentações'!$A$2:$A$500,"&gt;0"))</f>
        <v/>
      </c>
      <c r="I65" s="9" t="str">
        <f t="shared" si="1"/>
        <v/>
      </c>
      <c r="J65" s="9"/>
      <c r="K65" s="9" t="str">
        <f t="shared" si="2"/>
        <v/>
      </c>
      <c r="L65" s="9" t="str">
        <f t="shared" si="3"/>
        <v/>
      </c>
      <c r="M65" s="5"/>
      <c r="N65" s="5"/>
      <c r="O65" s="5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8"/>
      <c r="B66" s="8"/>
      <c r="C66" s="8"/>
      <c r="D66" s="8"/>
      <c r="E66" s="8"/>
      <c r="F66" s="8"/>
      <c r="G66" s="9" t="str">
        <f>IF(A66="","",SUMIFS('Movimentações'!$D$2:$D$500,'Movimentações'!$C$2:$C$500,A66,'Movimentações'!$B$2:$B$500,"Entrada",'Movimentações'!$D$2:$D$500,"&gt;0",'Movimentações'!$A$2:$A$500,"&gt;0"))</f>
        <v/>
      </c>
      <c r="H66" s="9" t="str">
        <f>IF(A66="","",SUMIFS('Movimentações'!$D$2:$D$500,'Movimentações'!$C$2:$C$500,A66,'Movimentações'!$B$2:$B$500,"Saída",'Movimentações'!$D$2:$D$500,"&gt;0",'Movimentações'!$A$2:$A$500,"&gt;0"))</f>
        <v/>
      </c>
      <c r="I66" s="9" t="str">
        <f t="shared" si="1"/>
        <v/>
      </c>
      <c r="J66" s="9"/>
      <c r="K66" s="9" t="str">
        <f t="shared" si="2"/>
        <v/>
      </c>
      <c r="L66" s="9" t="str">
        <f t="shared" si="3"/>
        <v/>
      </c>
      <c r="M66" s="5"/>
      <c r="N66" s="5"/>
      <c r="O66" s="5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8"/>
      <c r="B67" s="8"/>
      <c r="C67" s="8"/>
      <c r="D67" s="8"/>
      <c r="E67" s="8"/>
      <c r="F67" s="8"/>
      <c r="G67" s="9" t="str">
        <f>IF(A67="","",SUMIFS('Movimentações'!$D$2:$D$500,'Movimentações'!$C$2:$C$500,A67,'Movimentações'!$B$2:$B$500,"Entrada",'Movimentações'!$D$2:$D$500,"&gt;0",'Movimentações'!$A$2:$A$500,"&gt;0"))</f>
        <v/>
      </c>
      <c r="H67" s="9" t="str">
        <f>IF(A67="","",SUMIFS('Movimentações'!$D$2:$D$500,'Movimentações'!$C$2:$C$500,A67,'Movimentações'!$B$2:$B$500,"Saída",'Movimentações'!$D$2:$D$500,"&gt;0",'Movimentações'!$A$2:$A$500,"&gt;0"))</f>
        <v/>
      </c>
      <c r="I67" s="9" t="str">
        <f t="shared" si="1"/>
        <v/>
      </c>
      <c r="J67" s="9"/>
      <c r="K67" s="9" t="str">
        <f t="shared" si="2"/>
        <v/>
      </c>
      <c r="L67" s="9" t="str">
        <f t="shared" si="3"/>
        <v/>
      </c>
      <c r="M67" s="5"/>
      <c r="N67" s="5"/>
      <c r="O67" s="5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8"/>
      <c r="B68" s="8"/>
      <c r="C68" s="8"/>
      <c r="D68" s="8"/>
      <c r="E68" s="8"/>
      <c r="F68" s="8"/>
      <c r="G68" s="9" t="str">
        <f>IF(A68="","",SUMIFS('Movimentações'!$D$2:$D$500,'Movimentações'!$C$2:$C$500,A68,'Movimentações'!$B$2:$B$500,"Entrada",'Movimentações'!$D$2:$D$500,"&gt;0",'Movimentações'!$A$2:$A$500,"&gt;0"))</f>
        <v/>
      </c>
      <c r="H68" s="9" t="str">
        <f>IF(A68="","",SUMIFS('Movimentações'!$D$2:$D$500,'Movimentações'!$C$2:$C$500,A68,'Movimentações'!$B$2:$B$500,"Saída",'Movimentações'!$D$2:$D$500,"&gt;0",'Movimentações'!$A$2:$A$500,"&gt;0"))</f>
        <v/>
      </c>
      <c r="I68" s="9" t="str">
        <f t="shared" si="1"/>
        <v/>
      </c>
      <c r="J68" s="9"/>
      <c r="K68" s="9" t="str">
        <f t="shared" si="2"/>
        <v/>
      </c>
      <c r="L68" s="9" t="str">
        <f t="shared" si="3"/>
        <v/>
      </c>
      <c r="M68" s="5"/>
      <c r="N68" s="5"/>
      <c r="O68" s="5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8"/>
      <c r="B69" s="8"/>
      <c r="C69" s="8"/>
      <c r="D69" s="8"/>
      <c r="E69" s="8"/>
      <c r="F69" s="8"/>
      <c r="G69" s="9" t="str">
        <f>IF(A69="","",SUMIFS('Movimentações'!$D$2:$D$500,'Movimentações'!$C$2:$C$500,A69,'Movimentações'!$B$2:$B$500,"Entrada",'Movimentações'!$D$2:$D$500,"&gt;0",'Movimentações'!$A$2:$A$500,"&gt;0"))</f>
        <v/>
      </c>
      <c r="H69" s="9" t="str">
        <f>IF(A69="","",SUMIFS('Movimentações'!$D$2:$D$500,'Movimentações'!$C$2:$C$500,A69,'Movimentações'!$B$2:$B$500,"Saída",'Movimentações'!$D$2:$D$500,"&gt;0",'Movimentações'!$A$2:$A$500,"&gt;0"))</f>
        <v/>
      </c>
      <c r="I69" s="9" t="str">
        <f t="shared" si="1"/>
        <v/>
      </c>
      <c r="J69" s="9"/>
      <c r="K69" s="9" t="str">
        <f t="shared" si="2"/>
        <v/>
      </c>
      <c r="L69" s="9" t="str">
        <f t="shared" si="3"/>
        <v/>
      </c>
      <c r="M69" s="5"/>
      <c r="N69" s="5"/>
      <c r="O69" s="5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8"/>
      <c r="B70" s="8"/>
      <c r="C70" s="8"/>
      <c r="D70" s="8"/>
      <c r="E70" s="8"/>
      <c r="F70" s="8"/>
      <c r="G70" s="9" t="str">
        <f>IF(A70="","",SUMIFS('Movimentações'!$D$2:$D$500,'Movimentações'!$C$2:$C$500,A70,'Movimentações'!$B$2:$B$500,"Entrada",'Movimentações'!$D$2:$D$500,"&gt;0",'Movimentações'!$A$2:$A$500,"&gt;0"))</f>
        <v/>
      </c>
      <c r="H70" s="9" t="str">
        <f>IF(A70="","",SUMIFS('Movimentações'!$D$2:$D$500,'Movimentações'!$C$2:$C$500,A70,'Movimentações'!$B$2:$B$500,"Saída",'Movimentações'!$D$2:$D$500,"&gt;0",'Movimentações'!$A$2:$A$500,"&gt;0"))</f>
        <v/>
      </c>
      <c r="I70" s="9" t="str">
        <f t="shared" si="1"/>
        <v/>
      </c>
      <c r="J70" s="9"/>
      <c r="K70" s="9" t="str">
        <f t="shared" si="2"/>
        <v/>
      </c>
      <c r="L70" s="9" t="str">
        <f t="shared" si="3"/>
        <v/>
      </c>
      <c r="M70" s="5"/>
      <c r="N70" s="5"/>
      <c r="O70" s="5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8"/>
      <c r="B71" s="8"/>
      <c r="C71" s="8"/>
      <c r="D71" s="8"/>
      <c r="E71" s="8"/>
      <c r="F71" s="8"/>
      <c r="G71" s="9" t="str">
        <f>IF(A71="","",SUMIFS('Movimentações'!$D$2:$D$500,'Movimentações'!$C$2:$C$500,A71,'Movimentações'!$B$2:$B$500,"Entrada",'Movimentações'!$D$2:$D$500,"&gt;0",'Movimentações'!$A$2:$A$500,"&gt;0"))</f>
        <v/>
      </c>
      <c r="H71" s="9" t="str">
        <f>IF(A71="","",SUMIFS('Movimentações'!$D$2:$D$500,'Movimentações'!$C$2:$C$500,A71,'Movimentações'!$B$2:$B$500,"Saída",'Movimentações'!$D$2:$D$500,"&gt;0",'Movimentações'!$A$2:$A$500,"&gt;0"))</f>
        <v/>
      </c>
      <c r="I71" s="9" t="str">
        <f t="shared" si="1"/>
        <v/>
      </c>
      <c r="J71" s="9"/>
      <c r="K71" s="9" t="str">
        <f t="shared" si="2"/>
        <v/>
      </c>
      <c r="L71" s="9" t="str">
        <f t="shared" si="3"/>
        <v/>
      </c>
      <c r="M71" s="5"/>
      <c r="N71" s="5"/>
      <c r="O71" s="5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8"/>
      <c r="B72" s="8"/>
      <c r="C72" s="8"/>
      <c r="D72" s="8"/>
      <c r="E72" s="8"/>
      <c r="F72" s="8"/>
      <c r="G72" s="9" t="str">
        <f>IF(A72="","",SUMIFS('Movimentações'!$D$2:$D$500,'Movimentações'!$C$2:$C$500,A72,'Movimentações'!$B$2:$B$500,"Entrada",'Movimentações'!$D$2:$D$500,"&gt;0",'Movimentações'!$A$2:$A$500,"&gt;0"))</f>
        <v/>
      </c>
      <c r="H72" s="9" t="str">
        <f>IF(A72="","",SUMIFS('Movimentações'!$D$2:$D$500,'Movimentações'!$C$2:$C$500,A72,'Movimentações'!$B$2:$B$500,"Saída",'Movimentações'!$D$2:$D$500,"&gt;0",'Movimentações'!$A$2:$A$500,"&gt;0"))</f>
        <v/>
      </c>
      <c r="I72" s="9" t="str">
        <f t="shared" si="1"/>
        <v/>
      </c>
      <c r="J72" s="9"/>
      <c r="K72" s="9" t="str">
        <f t="shared" si="2"/>
        <v/>
      </c>
      <c r="L72" s="9" t="str">
        <f t="shared" si="3"/>
        <v/>
      </c>
      <c r="M72" s="5"/>
      <c r="N72" s="5"/>
      <c r="O72" s="5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8"/>
      <c r="B73" s="8"/>
      <c r="C73" s="8"/>
      <c r="D73" s="8"/>
      <c r="E73" s="8"/>
      <c r="F73" s="8"/>
      <c r="G73" s="9" t="str">
        <f>IF(A73="","",SUMIFS('Movimentações'!$D$2:$D$500,'Movimentações'!$C$2:$C$500,A73,'Movimentações'!$B$2:$B$500,"Entrada",'Movimentações'!$D$2:$D$500,"&gt;0",'Movimentações'!$A$2:$A$500,"&gt;0"))</f>
        <v/>
      </c>
      <c r="H73" s="9" t="str">
        <f>IF(A73="","",SUMIFS('Movimentações'!$D$2:$D$500,'Movimentações'!$C$2:$C$500,A73,'Movimentações'!$B$2:$B$500,"Saída",'Movimentações'!$D$2:$D$500,"&gt;0",'Movimentações'!$A$2:$A$500,"&gt;0"))</f>
        <v/>
      </c>
      <c r="I73" s="9" t="str">
        <f t="shared" si="1"/>
        <v/>
      </c>
      <c r="J73" s="9"/>
      <c r="K73" s="9" t="str">
        <f t="shared" si="2"/>
        <v/>
      </c>
      <c r="L73" s="9" t="str">
        <f t="shared" si="3"/>
        <v/>
      </c>
      <c r="M73" s="5"/>
      <c r="N73" s="5"/>
      <c r="O73" s="5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8"/>
      <c r="B74" s="8"/>
      <c r="C74" s="8"/>
      <c r="D74" s="8"/>
      <c r="E74" s="8"/>
      <c r="F74" s="8"/>
      <c r="G74" s="9" t="str">
        <f>IF(A74="","",SUMIFS('Movimentações'!$D$2:$D$500,'Movimentações'!$C$2:$C$500,A74,'Movimentações'!$B$2:$B$500,"Entrada",'Movimentações'!$D$2:$D$500,"&gt;0",'Movimentações'!$A$2:$A$500,"&gt;0"))</f>
        <v/>
      </c>
      <c r="H74" s="9" t="str">
        <f>IF(A74="","",SUMIFS('Movimentações'!$D$2:$D$500,'Movimentações'!$C$2:$C$500,A74,'Movimentações'!$B$2:$B$500,"Saída",'Movimentações'!$D$2:$D$500,"&gt;0",'Movimentações'!$A$2:$A$500,"&gt;0"))</f>
        <v/>
      </c>
      <c r="I74" s="9" t="str">
        <f t="shared" si="1"/>
        <v/>
      </c>
      <c r="J74" s="9"/>
      <c r="K74" s="9" t="str">
        <f t="shared" si="2"/>
        <v/>
      </c>
      <c r="L74" s="9" t="str">
        <f t="shared" si="3"/>
        <v/>
      </c>
      <c r="M74" s="5"/>
      <c r="N74" s="5"/>
      <c r="O74" s="5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8"/>
      <c r="B75" s="8"/>
      <c r="C75" s="8"/>
      <c r="D75" s="8"/>
      <c r="E75" s="8"/>
      <c r="F75" s="8"/>
      <c r="G75" s="9" t="str">
        <f>IF(A75="","",SUMIFS('Movimentações'!$D$2:$D$500,'Movimentações'!$C$2:$C$500,A75,'Movimentações'!$B$2:$B$500,"Entrada",'Movimentações'!$D$2:$D$500,"&gt;0",'Movimentações'!$A$2:$A$500,"&gt;0"))</f>
        <v/>
      </c>
      <c r="H75" s="9" t="str">
        <f>IF(A75="","",SUMIFS('Movimentações'!$D$2:$D$500,'Movimentações'!$C$2:$C$500,A75,'Movimentações'!$B$2:$B$500,"Saída",'Movimentações'!$D$2:$D$500,"&gt;0",'Movimentações'!$A$2:$A$500,"&gt;0"))</f>
        <v/>
      </c>
      <c r="I75" s="9" t="str">
        <f t="shared" si="1"/>
        <v/>
      </c>
      <c r="J75" s="9"/>
      <c r="K75" s="9" t="str">
        <f t="shared" si="2"/>
        <v/>
      </c>
      <c r="L75" s="9" t="str">
        <f t="shared" si="3"/>
        <v/>
      </c>
      <c r="M75" s="5"/>
      <c r="N75" s="5"/>
      <c r="O75" s="5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8"/>
      <c r="B76" s="8"/>
      <c r="C76" s="8"/>
      <c r="D76" s="8"/>
      <c r="E76" s="8"/>
      <c r="F76" s="8"/>
      <c r="G76" s="9" t="str">
        <f>IF(A76="","",SUMIFS('Movimentações'!$D$2:$D$500,'Movimentações'!$C$2:$C$500,A76,'Movimentações'!$B$2:$B$500,"Entrada",'Movimentações'!$D$2:$D$500,"&gt;0",'Movimentações'!$A$2:$A$500,"&gt;0"))</f>
        <v/>
      </c>
      <c r="H76" s="9" t="str">
        <f>IF(A76="","",SUMIFS('Movimentações'!$D$2:$D$500,'Movimentações'!$C$2:$C$500,A76,'Movimentações'!$B$2:$B$500,"Saída",'Movimentações'!$D$2:$D$500,"&gt;0",'Movimentações'!$A$2:$A$500,"&gt;0"))</f>
        <v/>
      </c>
      <c r="I76" s="9" t="str">
        <f t="shared" si="1"/>
        <v/>
      </c>
      <c r="J76" s="9"/>
      <c r="K76" s="9" t="str">
        <f t="shared" si="2"/>
        <v/>
      </c>
      <c r="L76" s="9" t="str">
        <f t="shared" si="3"/>
        <v/>
      </c>
      <c r="M76" s="5"/>
      <c r="N76" s="5"/>
      <c r="O76" s="5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8"/>
      <c r="B77" s="8"/>
      <c r="C77" s="8"/>
      <c r="D77" s="8"/>
      <c r="E77" s="8"/>
      <c r="F77" s="8"/>
      <c r="G77" s="9" t="str">
        <f>IF(A77="","",SUMIFS('Movimentações'!$D$2:$D$500,'Movimentações'!$C$2:$C$500,A77,'Movimentações'!$B$2:$B$500,"Entrada",'Movimentações'!$D$2:$D$500,"&gt;0",'Movimentações'!$A$2:$A$500,"&gt;0"))</f>
        <v/>
      </c>
      <c r="H77" s="9" t="str">
        <f>IF(A77="","",SUMIFS('Movimentações'!$D$2:$D$500,'Movimentações'!$C$2:$C$500,A77,'Movimentações'!$B$2:$B$500,"Saída",'Movimentações'!$D$2:$D$500,"&gt;0",'Movimentações'!$A$2:$A$500,"&gt;0"))</f>
        <v/>
      </c>
      <c r="I77" s="9" t="str">
        <f t="shared" si="1"/>
        <v/>
      </c>
      <c r="J77" s="9"/>
      <c r="K77" s="9" t="str">
        <f t="shared" si="2"/>
        <v/>
      </c>
      <c r="L77" s="9" t="str">
        <f t="shared" si="3"/>
        <v/>
      </c>
      <c r="M77" s="5"/>
      <c r="N77" s="5"/>
      <c r="O77" s="5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8"/>
      <c r="B78" s="8"/>
      <c r="C78" s="8"/>
      <c r="D78" s="8"/>
      <c r="E78" s="8"/>
      <c r="F78" s="8"/>
      <c r="G78" s="9" t="str">
        <f>IF(A78="","",SUMIFS('Movimentações'!$D$2:$D$500,'Movimentações'!$C$2:$C$500,A78,'Movimentações'!$B$2:$B$500,"Entrada",'Movimentações'!$D$2:$D$500,"&gt;0",'Movimentações'!$A$2:$A$500,"&gt;0"))</f>
        <v/>
      </c>
      <c r="H78" s="9" t="str">
        <f>IF(A78="","",SUMIFS('Movimentações'!$D$2:$D$500,'Movimentações'!$C$2:$C$500,A78,'Movimentações'!$B$2:$B$500,"Saída",'Movimentações'!$D$2:$D$500,"&gt;0",'Movimentações'!$A$2:$A$500,"&gt;0"))</f>
        <v/>
      </c>
      <c r="I78" s="9" t="str">
        <f t="shared" si="1"/>
        <v/>
      </c>
      <c r="J78" s="9"/>
      <c r="K78" s="9" t="str">
        <f t="shared" si="2"/>
        <v/>
      </c>
      <c r="L78" s="9" t="str">
        <f t="shared" si="3"/>
        <v/>
      </c>
      <c r="M78" s="5"/>
      <c r="N78" s="5"/>
      <c r="O78" s="5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8"/>
      <c r="B79" s="8"/>
      <c r="C79" s="8"/>
      <c r="D79" s="8"/>
      <c r="E79" s="8"/>
      <c r="F79" s="8"/>
      <c r="G79" s="9" t="str">
        <f>IF(A79="","",SUMIFS('Movimentações'!$D$2:$D$500,'Movimentações'!$C$2:$C$500,A79,'Movimentações'!$B$2:$B$500,"Entrada",'Movimentações'!$D$2:$D$500,"&gt;0",'Movimentações'!$A$2:$A$500,"&gt;0"))</f>
        <v/>
      </c>
      <c r="H79" s="9" t="str">
        <f>IF(A79="","",SUMIFS('Movimentações'!$D$2:$D$500,'Movimentações'!$C$2:$C$500,A79,'Movimentações'!$B$2:$B$500,"Saída",'Movimentações'!$D$2:$D$500,"&gt;0",'Movimentações'!$A$2:$A$500,"&gt;0"))</f>
        <v/>
      </c>
      <c r="I79" s="9" t="str">
        <f t="shared" si="1"/>
        <v/>
      </c>
      <c r="J79" s="9"/>
      <c r="K79" s="9" t="str">
        <f t="shared" si="2"/>
        <v/>
      </c>
      <c r="L79" s="9" t="str">
        <f t="shared" si="3"/>
        <v/>
      </c>
      <c r="M79" s="5"/>
      <c r="N79" s="5"/>
      <c r="O79" s="5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8"/>
      <c r="B80" s="8"/>
      <c r="C80" s="8"/>
      <c r="D80" s="8"/>
      <c r="E80" s="8"/>
      <c r="F80" s="8"/>
      <c r="G80" s="9" t="str">
        <f>IF(A80="","",SUMIFS('Movimentações'!$D$2:$D$500,'Movimentações'!$C$2:$C$500,A80,'Movimentações'!$B$2:$B$500,"Entrada",'Movimentações'!$D$2:$D$500,"&gt;0",'Movimentações'!$A$2:$A$500,"&gt;0"))</f>
        <v/>
      </c>
      <c r="H80" s="9" t="str">
        <f>IF(A80="","",SUMIFS('Movimentações'!$D$2:$D$500,'Movimentações'!$C$2:$C$500,A80,'Movimentações'!$B$2:$B$500,"Saída",'Movimentações'!$D$2:$D$500,"&gt;0",'Movimentações'!$A$2:$A$500,"&gt;0"))</f>
        <v/>
      </c>
      <c r="I80" s="9" t="str">
        <f t="shared" si="1"/>
        <v/>
      </c>
      <c r="J80" s="9"/>
      <c r="K80" s="9" t="str">
        <f t="shared" si="2"/>
        <v/>
      </c>
      <c r="L80" s="9" t="str">
        <f t="shared" si="3"/>
        <v/>
      </c>
      <c r="M80" s="5"/>
      <c r="N80" s="5"/>
      <c r="O80" s="5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8"/>
      <c r="B81" s="8"/>
      <c r="C81" s="8"/>
      <c r="D81" s="8"/>
      <c r="E81" s="8"/>
      <c r="F81" s="8"/>
      <c r="G81" s="9" t="str">
        <f>IF(A81="","",SUMIFS('Movimentações'!$D$2:$D$500,'Movimentações'!$C$2:$C$500,A81,'Movimentações'!$B$2:$B$500,"Entrada",'Movimentações'!$D$2:$D$500,"&gt;0",'Movimentações'!$A$2:$A$500,"&gt;0"))</f>
        <v/>
      </c>
      <c r="H81" s="9" t="str">
        <f>IF(A81="","",SUMIFS('Movimentações'!$D$2:$D$500,'Movimentações'!$C$2:$C$500,A81,'Movimentações'!$B$2:$B$500,"Saída",'Movimentações'!$D$2:$D$500,"&gt;0",'Movimentações'!$A$2:$A$500,"&gt;0"))</f>
        <v/>
      </c>
      <c r="I81" s="9" t="str">
        <f t="shared" si="1"/>
        <v/>
      </c>
      <c r="J81" s="9"/>
      <c r="K81" s="9" t="str">
        <f t="shared" si="2"/>
        <v/>
      </c>
      <c r="L81" s="9" t="str">
        <f t="shared" si="3"/>
        <v/>
      </c>
      <c r="M81" s="5"/>
      <c r="N81" s="5"/>
      <c r="O81" s="5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8"/>
      <c r="B82" s="8"/>
      <c r="C82" s="8"/>
      <c r="D82" s="8"/>
      <c r="E82" s="8"/>
      <c r="F82" s="8"/>
      <c r="G82" s="9" t="str">
        <f>IF(A82="","",SUMIFS('Movimentações'!$D$2:$D$500,'Movimentações'!$C$2:$C$500,A82,'Movimentações'!$B$2:$B$500,"Entrada",'Movimentações'!$D$2:$D$500,"&gt;0",'Movimentações'!$A$2:$A$500,"&gt;0"))</f>
        <v/>
      </c>
      <c r="H82" s="9" t="str">
        <f>IF(A82="","",SUMIFS('Movimentações'!$D$2:$D$500,'Movimentações'!$C$2:$C$500,A82,'Movimentações'!$B$2:$B$500,"Saída",'Movimentações'!$D$2:$D$500,"&gt;0",'Movimentações'!$A$2:$A$500,"&gt;0"))</f>
        <v/>
      </c>
      <c r="I82" s="9" t="str">
        <f t="shared" si="1"/>
        <v/>
      </c>
      <c r="J82" s="9"/>
      <c r="K82" s="9" t="str">
        <f t="shared" si="2"/>
        <v/>
      </c>
      <c r="L82" s="9" t="str">
        <f t="shared" si="3"/>
        <v/>
      </c>
      <c r="M82" s="5"/>
      <c r="N82" s="5"/>
      <c r="O82" s="5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8"/>
      <c r="B83" s="8"/>
      <c r="C83" s="8"/>
      <c r="D83" s="8"/>
      <c r="E83" s="8"/>
      <c r="F83" s="8"/>
      <c r="G83" s="9" t="str">
        <f>IF(A83="","",SUMIFS('Movimentações'!$D$2:$D$500,'Movimentações'!$C$2:$C$500,A83,'Movimentações'!$B$2:$B$500,"Entrada",'Movimentações'!$D$2:$D$500,"&gt;0",'Movimentações'!$A$2:$A$500,"&gt;0"))</f>
        <v/>
      </c>
      <c r="H83" s="9" t="str">
        <f>IF(A83="","",SUMIFS('Movimentações'!$D$2:$D$500,'Movimentações'!$C$2:$C$500,A83,'Movimentações'!$B$2:$B$500,"Saída",'Movimentações'!$D$2:$D$500,"&gt;0",'Movimentações'!$A$2:$A$500,"&gt;0"))</f>
        <v/>
      </c>
      <c r="I83" s="9" t="str">
        <f t="shared" si="1"/>
        <v/>
      </c>
      <c r="J83" s="9"/>
      <c r="K83" s="9" t="str">
        <f t="shared" si="2"/>
        <v/>
      </c>
      <c r="L83" s="9" t="str">
        <f t="shared" si="3"/>
        <v/>
      </c>
      <c r="M83" s="5"/>
      <c r="N83" s="5"/>
      <c r="O83" s="5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8"/>
      <c r="B84" s="8"/>
      <c r="C84" s="8"/>
      <c r="D84" s="8"/>
      <c r="E84" s="8"/>
      <c r="F84" s="8"/>
      <c r="G84" s="9" t="str">
        <f>IF(A84="","",SUMIFS('Movimentações'!$D$2:$D$500,'Movimentações'!$C$2:$C$500,A84,'Movimentações'!$B$2:$B$500,"Entrada",'Movimentações'!$D$2:$D$500,"&gt;0",'Movimentações'!$A$2:$A$500,"&gt;0"))</f>
        <v/>
      </c>
      <c r="H84" s="9" t="str">
        <f>IF(A84="","",SUMIFS('Movimentações'!$D$2:$D$500,'Movimentações'!$C$2:$C$500,A84,'Movimentações'!$B$2:$B$500,"Saída",'Movimentações'!$D$2:$D$500,"&gt;0",'Movimentações'!$A$2:$A$500,"&gt;0"))</f>
        <v/>
      </c>
      <c r="I84" s="9" t="str">
        <f t="shared" si="1"/>
        <v/>
      </c>
      <c r="J84" s="9"/>
      <c r="K84" s="9" t="str">
        <f t="shared" si="2"/>
        <v/>
      </c>
      <c r="L84" s="9" t="str">
        <f t="shared" si="3"/>
        <v/>
      </c>
      <c r="M84" s="5"/>
      <c r="N84" s="5"/>
      <c r="O84" s="5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8"/>
      <c r="B85" s="8"/>
      <c r="C85" s="8"/>
      <c r="D85" s="8"/>
      <c r="E85" s="8"/>
      <c r="F85" s="8"/>
      <c r="G85" s="9" t="str">
        <f>IF(A85="","",SUMIFS('Movimentações'!$D$2:$D$500,'Movimentações'!$C$2:$C$500,A85,'Movimentações'!$B$2:$B$500,"Entrada",'Movimentações'!$D$2:$D$500,"&gt;0",'Movimentações'!$A$2:$A$500,"&gt;0"))</f>
        <v/>
      </c>
      <c r="H85" s="9" t="str">
        <f>IF(A85="","",SUMIFS('Movimentações'!$D$2:$D$500,'Movimentações'!$C$2:$C$500,A85,'Movimentações'!$B$2:$B$500,"Saída",'Movimentações'!$D$2:$D$500,"&gt;0",'Movimentações'!$A$2:$A$500,"&gt;0"))</f>
        <v/>
      </c>
      <c r="I85" s="9" t="str">
        <f t="shared" si="1"/>
        <v/>
      </c>
      <c r="J85" s="9"/>
      <c r="K85" s="9" t="str">
        <f t="shared" si="2"/>
        <v/>
      </c>
      <c r="L85" s="9" t="str">
        <f t="shared" si="3"/>
        <v/>
      </c>
      <c r="M85" s="5"/>
      <c r="N85" s="5"/>
      <c r="O85" s="5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8"/>
      <c r="B86" s="8"/>
      <c r="C86" s="8"/>
      <c r="D86" s="8"/>
      <c r="E86" s="8"/>
      <c r="F86" s="8"/>
      <c r="G86" s="9" t="str">
        <f>IF(A86="","",SUMIFS('Movimentações'!$D$2:$D$500,'Movimentações'!$C$2:$C$500,A86,'Movimentações'!$B$2:$B$500,"Entrada",'Movimentações'!$D$2:$D$500,"&gt;0",'Movimentações'!$A$2:$A$500,"&gt;0"))</f>
        <v/>
      </c>
      <c r="H86" s="9" t="str">
        <f>IF(A86="","",SUMIFS('Movimentações'!$D$2:$D$500,'Movimentações'!$C$2:$C$500,A86,'Movimentações'!$B$2:$B$500,"Saída",'Movimentações'!$D$2:$D$500,"&gt;0",'Movimentações'!$A$2:$A$500,"&gt;0"))</f>
        <v/>
      </c>
      <c r="I86" s="9" t="str">
        <f t="shared" si="1"/>
        <v/>
      </c>
      <c r="J86" s="9"/>
      <c r="K86" s="9" t="str">
        <f t="shared" si="2"/>
        <v/>
      </c>
      <c r="L86" s="9" t="str">
        <f t="shared" si="3"/>
        <v/>
      </c>
      <c r="M86" s="5"/>
      <c r="N86" s="5"/>
      <c r="O86" s="5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8"/>
      <c r="B87" s="8"/>
      <c r="C87" s="8"/>
      <c r="D87" s="8"/>
      <c r="E87" s="8"/>
      <c r="F87" s="8"/>
      <c r="G87" s="9" t="str">
        <f>IF(A87="","",SUMIFS('Movimentações'!$D$2:$D$500,'Movimentações'!$C$2:$C$500,A87,'Movimentações'!$B$2:$B$500,"Entrada",'Movimentações'!$D$2:$D$500,"&gt;0",'Movimentações'!$A$2:$A$500,"&gt;0"))</f>
        <v/>
      </c>
      <c r="H87" s="9" t="str">
        <f>IF(A87="","",SUMIFS('Movimentações'!$D$2:$D$500,'Movimentações'!$C$2:$C$500,A87,'Movimentações'!$B$2:$B$500,"Saída",'Movimentações'!$D$2:$D$500,"&gt;0",'Movimentações'!$A$2:$A$500,"&gt;0"))</f>
        <v/>
      </c>
      <c r="I87" s="9" t="str">
        <f t="shared" si="1"/>
        <v/>
      </c>
      <c r="J87" s="9"/>
      <c r="K87" s="9" t="str">
        <f t="shared" si="2"/>
        <v/>
      </c>
      <c r="L87" s="9" t="str">
        <f t="shared" si="3"/>
        <v/>
      </c>
      <c r="M87" s="5"/>
      <c r="N87" s="5"/>
      <c r="O87" s="5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8"/>
      <c r="B88" s="8"/>
      <c r="C88" s="8"/>
      <c r="D88" s="8"/>
      <c r="E88" s="8"/>
      <c r="F88" s="8"/>
      <c r="G88" s="9" t="str">
        <f>IF(A88="","",SUMIFS('Movimentações'!$D$2:$D$500,'Movimentações'!$C$2:$C$500,A88,'Movimentações'!$B$2:$B$500,"Entrada",'Movimentações'!$D$2:$D$500,"&gt;0",'Movimentações'!$A$2:$A$500,"&gt;0"))</f>
        <v/>
      </c>
      <c r="H88" s="9" t="str">
        <f>IF(A88="","",SUMIFS('Movimentações'!$D$2:$D$500,'Movimentações'!$C$2:$C$500,A88,'Movimentações'!$B$2:$B$500,"Saída",'Movimentações'!$D$2:$D$500,"&gt;0",'Movimentações'!$A$2:$A$500,"&gt;0"))</f>
        <v/>
      </c>
      <c r="I88" s="9" t="str">
        <f t="shared" si="1"/>
        <v/>
      </c>
      <c r="J88" s="9"/>
      <c r="K88" s="9" t="str">
        <f t="shared" si="2"/>
        <v/>
      </c>
      <c r="L88" s="9" t="str">
        <f t="shared" si="3"/>
        <v/>
      </c>
      <c r="M88" s="5"/>
      <c r="N88" s="5"/>
      <c r="O88" s="5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8"/>
      <c r="B89" s="8"/>
      <c r="C89" s="8"/>
      <c r="D89" s="8"/>
      <c r="E89" s="8"/>
      <c r="F89" s="8"/>
      <c r="G89" s="9" t="str">
        <f>IF(A89="","",SUMIFS('Movimentações'!$D$2:$D$500,'Movimentações'!$C$2:$C$500,A89,'Movimentações'!$B$2:$B$500,"Entrada",'Movimentações'!$D$2:$D$500,"&gt;0",'Movimentações'!$A$2:$A$500,"&gt;0"))</f>
        <v/>
      </c>
      <c r="H89" s="9" t="str">
        <f>IF(A89="","",SUMIFS('Movimentações'!$D$2:$D$500,'Movimentações'!$C$2:$C$500,A89,'Movimentações'!$B$2:$B$500,"Saída",'Movimentações'!$D$2:$D$500,"&gt;0",'Movimentações'!$A$2:$A$500,"&gt;0"))</f>
        <v/>
      </c>
      <c r="I89" s="9" t="str">
        <f t="shared" si="1"/>
        <v/>
      </c>
      <c r="J89" s="9"/>
      <c r="K89" s="9" t="str">
        <f t="shared" si="2"/>
        <v/>
      </c>
      <c r="L89" s="9" t="str">
        <f t="shared" si="3"/>
        <v/>
      </c>
      <c r="M89" s="5"/>
      <c r="N89" s="5"/>
      <c r="O89" s="5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8"/>
      <c r="B90" s="8"/>
      <c r="C90" s="8"/>
      <c r="D90" s="8"/>
      <c r="E90" s="8"/>
      <c r="F90" s="8"/>
      <c r="G90" s="9" t="str">
        <f>IF(A90="","",SUMIFS('Movimentações'!$D$2:$D$500,'Movimentações'!$C$2:$C$500,A90,'Movimentações'!$B$2:$B$500,"Entrada",'Movimentações'!$D$2:$D$500,"&gt;0",'Movimentações'!$A$2:$A$500,"&gt;0"))</f>
        <v/>
      </c>
      <c r="H90" s="9" t="str">
        <f>IF(A90="","",SUMIFS('Movimentações'!$D$2:$D$500,'Movimentações'!$C$2:$C$500,A90,'Movimentações'!$B$2:$B$500,"Saída",'Movimentações'!$D$2:$D$500,"&gt;0",'Movimentações'!$A$2:$A$500,"&gt;0"))</f>
        <v/>
      </c>
      <c r="I90" s="9" t="str">
        <f t="shared" si="1"/>
        <v/>
      </c>
      <c r="J90" s="9"/>
      <c r="K90" s="9" t="str">
        <f t="shared" si="2"/>
        <v/>
      </c>
      <c r="L90" s="9" t="str">
        <f t="shared" si="3"/>
        <v/>
      </c>
      <c r="M90" s="5"/>
      <c r="N90" s="5"/>
      <c r="O90" s="5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8"/>
      <c r="B91" s="8"/>
      <c r="C91" s="8"/>
      <c r="D91" s="8"/>
      <c r="E91" s="8"/>
      <c r="F91" s="8"/>
      <c r="G91" s="9" t="str">
        <f>IF(A91="","",SUMIFS('Movimentações'!$D$2:$D$500,'Movimentações'!$C$2:$C$500,A91,'Movimentações'!$B$2:$B$500,"Entrada",'Movimentações'!$D$2:$D$500,"&gt;0",'Movimentações'!$A$2:$A$500,"&gt;0"))</f>
        <v/>
      </c>
      <c r="H91" s="9" t="str">
        <f>IF(A91="","",SUMIFS('Movimentações'!$D$2:$D$500,'Movimentações'!$C$2:$C$500,A91,'Movimentações'!$B$2:$B$500,"Saída",'Movimentações'!$D$2:$D$500,"&gt;0",'Movimentações'!$A$2:$A$500,"&gt;0"))</f>
        <v/>
      </c>
      <c r="I91" s="9" t="str">
        <f t="shared" si="1"/>
        <v/>
      </c>
      <c r="J91" s="9"/>
      <c r="K91" s="9" t="str">
        <f t="shared" si="2"/>
        <v/>
      </c>
      <c r="L91" s="9" t="str">
        <f t="shared" si="3"/>
        <v/>
      </c>
      <c r="M91" s="5"/>
      <c r="N91" s="5"/>
      <c r="O91" s="5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8"/>
      <c r="B92" s="8"/>
      <c r="C92" s="8"/>
      <c r="D92" s="8"/>
      <c r="E92" s="8"/>
      <c r="F92" s="8"/>
      <c r="G92" s="9" t="str">
        <f>IF(A92="","",SUMIFS('Movimentações'!$D$2:$D$500,'Movimentações'!$C$2:$C$500,A92,'Movimentações'!$B$2:$B$500,"Entrada",'Movimentações'!$D$2:$D$500,"&gt;0",'Movimentações'!$A$2:$A$500,"&gt;0"))</f>
        <v/>
      </c>
      <c r="H92" s="9" t="str">
        <f>IF(A92="","",SUMIFS('Movimentações'!$D$2:$D$500,'Movimentações'!$C$2:$C$500,A92,'Movimentações'!$B$2:$B$500,"Saída",'Movimentações'!$D$2:$D$500,"&gt;0",'Movimentações'!$A$2:$A$500,"&gt;0"))</f>
        <v/>
      </c>
      <c r="I92" s="9" t="str">
        <f t="shared" si="1"/>
        <v/>
      </c>
      <c r="J92" s="9"/>
      <c r="K92" s="9" t="str">
        <f t="shared" si="2"/>
        <v/>
      </c>
      <c r="L92" s="9" t="str">
        <f t="shared" si="3"/>
        <v/>
      </c>
      <c r="M92" s="5"/>
      <c r="N92" s="5"/>
      <c r="O92" s="5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8"/>
      <c r="B93" s="8"/>
      <c r="C93" s="8"/>
      <c r="D93" s="8"/>
      <c r="E93" s="8"/>
      <c r="F93" s="8"/>
      <c r="G93" s="9" t="str">
        <f>IF(A93="","",SUMIFS('Movimentações'!$D$2:$D$500,'Movimentações'!$C$2:$C$500,A93,'Movimentações'!$B$2:$B$500,"Entrada",'Movimentações'!$D$2:$D$500,"&gt;0",'Movimentações'!$A$2:$A$500,"&gt;0"))</f>
        <v/>
      </c>
      <c r="H93" s="9" t="str">
        <f>IF(A93="","",SUMIFS('Movimentações'!$D$2:$D$500,'Movimentações'!$C$2:$C$500,A93,'Movimentações'!$B$2:$B$500,"Saída",'Movimentações'!$D$2:$D$500,"&gt;0",'Movimentações'!$A$2:$A$500,"&gt;0"))</f>
        <v/>
      </c>
      <c r="I93" s="9" t="str">
        <f t="shared" si="1"/>
        <v/>
      </c>
      <c r="J93" s="9"/>
      <c r="K93" s="9" t="str">
        <f t="shared" si="2"/>
        <v/>
      </c>
      <c r="L93" s="9" t="str">
        <f t="shared" si="3"/>
        <v/>
      </c>
      <c r="M93" s="5"/>
      <c r="N93" s="5"/>
      <c r="O93" s="5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8"/>
      <c r="B94" s="8"/>
      <c r="C94" s="8"/>
      <c r="D94" s="8"/>
      <c r="E94" s="8"/>
      <c r="F94" s="8"/>
      <c r="G94" s="9" t="str">
        <f>IF(A94="","",SUMIFS('Movimentações'!$D$2:$D$500,'Movimentações'!$C$2:$C$500,A94,'Movimentações'!$B$2:$B$500,"Entrada",'Movimentações'!$D$2:$D$500,"&gt;0",'Movimentações'!$A$2:$A$500,"&gt;0"))</f>
        <v/>
      </c>
      <c r="H94" s="9" t="str">
        <f>IF(A94="","",SUMIFS('Movimentações'!$D$2:$D$500,'Movimentações'!$C$2:$C$500,A94,'Movimentações'!$B$2:$B$500,"Saída",'Movimentações'!$D$2:$D$500,"&gt;0",'Movimentações'!$A$2:$A$500,"&gt;0"))</f>
        <v/>
      </c>
      <c r="I94" s="9" t="str">
        <f t="shared" si="1"/>
        <v/>
      </c>
      <c r="J94" s="9"/>
      <c r="K94" s="9" t="str">
        <f t="shared" si="2"/>
        <v/>
      </c>
      <c r="L94" s="9" t="str">
        <f t="shared" si="3"/>
        <v/>
      </c>
      <c r="M94" s="5"/>
      <c r="N94" s="5"/>
      <c r="O94" s="5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8"/>
      <c r="B95" s="8"/>
      <c r="C95" s="8"/>
      <c r="D95" s="8"/>
      <c r="E95" s="8"/>
      <c r="F95" s="8"/>
      <c r="G95" s="9" t="str">
        <f>IF(A95="","",SUMIFS('Movimentações'!$D$2:$D$500,'Movimentações'!$C$2:$C$500,A95,'Movimentações'!$B$2:$B$500,"Entrada",'Movimentações'!$D$2:$D$500,"&gt;0",'Movimentações'!$A$2:$A$500,"&gt;0"))</f>
        <v/>
      </c>
      <c r="H95" s="9" t="str">
        <f>IF(A95="","",SUMIFS('Movimentações'!$D$2:$D$500,'Movimentações'!$C$2:$C$500,A95,'Movimentações'!$B$2:$B$500,"Saída",'Movimentações'!$D$2:$D$500,"&gt;0",'Movimentações'!$A$2:$A$500,"&gt;0"))</f>
        <v/>
      </c>
      <c r="I95" s="9" t="str">
        <f t="shared" si="1"/>
        <v/>
      </c>
      <c r="J95" s="9"/>
      <c r="K95" s="9" t="str">
        <f t="shared" si="2"/>
        <v/>
      </c>
      <c r="L95" s="9" t="str">
        <f t="shared" si="3"/>
        <v/>
      </c>
      <c r="M95" s="5"/>
      <c r="N95" s="5"/>
      <c r="O95" s="5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8"/>
      <c r="B96" s="8"/>
      <c r="C96" s="8"/>
      <c r="D96" s="8"/>
      <c r="E96" s="8"/>
      <c r="F96" s="8"/>
      <c r="G96" s="9" t="str">
        <f>IF(A96="","",SUMIFS('Movimentações'!$D$2:$D$500,'Movimentações'!$C$2:$C$500,A96,'Movimentações'!$B$2:$B$500,"Entrada",'Movimentações'!$D$2:$D$500,"&gt;0",'Movimentações'!$A$2:$A$500,"&gt;0"))</f>
        <v/>
      </c>
      <c r="H96" s="9" t="str">
        <f>IF(A96="","",SUMIFS('Movimentações'!$D$2:$D$500,'Movimentações'!$C$2:$C$500,A96,'Movimentações'!$B$2:$B$500,"Saída",'Movimentações'!$D$2:$D$500,"&gt;0",'Movimentações'!$A$2:$A$500,"&gt;0"))</f>
        <v/>
      </c>
      <c r="I96" s="9" t="str">
        <f t="shared" si="1"/>
        <v/>
      </c>
      <c r="J96" s="9"/>
      <c r="K96" s="9" t="str">
        <f t="shared" si="2"/>
        <v/>
      </c>
      <c r="L96" s="9" t="str">
        <f t="shared" si="3"/>
        <v/>
      </c>
      <c r="M96" s="5"/>
      <c r="N96" s="5"/>
      <c r="O96" s="5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8"/>
      <c r="B97" s="8"/>
      <c r="C97" s="8"/>
      <c r="D97" s="8"/>
      <c r="E97" s="8"/>
      <c r="F97" s="8"/>
      <c r="G97" s="9" t="str">
        <f>IF(A97="","",SUMIFS('Movimentações'!$D$2:$D$500,'Movimentações'!$C$2:$C$500,A97,'Movimentações'!$B$2:$B$500,"Entrada",'Movimentações'!$D$2:$D$500,"&gt;0",'Movimentações'!$A$2:$A$500,"&gt;0"))</f>
        <v/>
      </c>
      <c r="H97" s="9" t="str">
        <f>IF(A97="","",SUMIFS('Movimentações'!$D$2:$D$500,'Movimentações'!$C$2:$C$500,A97,'Movimentações'!$B$2:$B$500,"Saída",'Movimentações'!$D$2:$D$500,"&gt;0",'Movimentações'!$A$2:$A$500,"&gt;0"))</f>
        <v/>
      </c>
      <c r="I97" s="9" t="str">
        <f t="shared" si="1"/>
        <v/>
      </c>
      <c r="J97" s="9"/>
      <c r="K97" s="9" t="str">
        <f t="shared" si="2"/>
        <v/>
      </c>
      <c r="L97" s="9" t="str">
        <f t="shared" si="3"/>
        <v/>
      </c>
      <c r="M97" s="5"/>
      <c r="N97" s="5"/>
      <c r="O97" s="5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8"/>
      <c r="B98" s="8"/>
      <c r="C98" s="8"/>
      <c r="D98" s="8"/>
      <c r="E98" s="8"/>
      <c r="F98" s="8"/>
      <c r="G98" s="9" t="str">
        <f>IF(A98="","",SUMIFS('Movimentações'!$D$2:$D$500,'Movimentações'!$C$2:$C$500,A98,'Movimentações'!$B$2:$B$500,"Entrada",'Movimentações'!$D$2:$D$500,"&gt;0",'Movimentações'!$A$2:$A$500,"&gt;0"))</f>
        <v/>
      </c>
      <c r="H98" s="9" t="str">
        <f>IF(A98="","",SUMIFS('Movimentações'!$D$2:$D$500,'Movimentações'!$C$2:$C$500,A98,'Movimentações'!$B$2:$B$500,"Saída",'Movimentações'!$D$2:$D$500,"&gt;0",'Movimentações'!$A$2:$A$500,"&gt;0"))</f>
        <v/>
      </c>
      <c r="I98" s="9" t="str">
        <f t="shared" si="1"/>
        <v/>
      </c>
      <c r="J98" s="9"/>
      <c r="K98" s="9" t="str">
        <f t="shared" si="2"/>
        <v/>
      </c>
      <c r="L98" s="9" t="str">
        <f t="shared" si="3"/>
        <v/>
      </c>
      <c r="M98" s="5"/>
      <c r="N98" s="5"/>
      <c r="O98" s="5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8"/>
      <c r="B99" s="8"/>
      <c r="C99" s="8"/>
      <c r="D99" s="8"/>
      <c r="E99" s="8"/>
      <c r="F99" s="8"/>
      <c r="G99" s="9" t="str">
        <f>IF(A99="","",SUMIFS('Movimentações'!$D$2:$D$500,'Movimentações'!$C$2:$C$500,A99,'Movimentações'!$B$2:$B$500,"Entrada",'Movimentações'!$D$2:$D$500,"&gt;0",'Movimentações'!$A$2:$A$500,"&gt;0"))</f>
        <v/>
      </c>
      <c r="H99" s="9" t="str">
        <f>IF(A99="","",SUMIFS('Movimentações'!$D$2:$D$500,'Movimentações'!$C$2:$C$500,A99,'Movimentações'!$B$2:$B$500,"Saída",'Movimentações'!$D$2:$D$500,"&gt;0",'Movimentações'!$A$2:$A$500,"&gt;0"))</f>
        <v/>
      </c>
      <c r="I99" s="9" t="str">
        <f t="shared" si="1"/>
        <v/>
      </c>
      <c r="J99" s="9"/>
      <c r="K99" s="9" t="str">
        <f t="shared" si="2"/>
        <v/>
      </c>
      <c r="L99" s="9" t="str">
        <f t="shared" si="3"/>
        <v/>
      </c>
      <c r="M99" s="5"/>
      <c r="N99" s="5"/>
      <c r="O99" s="5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8"/>
      <c r="B100" s="8"/>
      <c r="C100" s="8"/>
      <c r="D100" s="8"/>
      <c r="E100" s="8"/>
      <c r="F100" s="8"/>
      <c r="G100" s="9" t="str">
        <f>IF(A100="","",SUMIFS('Movimentações'!$D$2:$D$500,'Movimentações'!$C$2:$C$500,A100,'Movimentações'!$B$2:$B$500,"Entrada",'Movimentações'!$D$2:$D$500,"&gt;0",'Movimentações'!$A$2:$A$500,"&gt;0"))</f>
        <v/>
      </c>
      <c r="H100" s="9" t="str">
        <f>IF(A100="","",SUMIFS('Movimentações'!$D$2:$D$500,'Movimentações'!$C$2:$C$500,A100,'Movimentações'!$B$2:$B$500,"Saída",'Movimentações'!$D$2:$D$500,"&gt;0",'Movimentações'!$A$2:$A$500,"&gt;0"))</f>
        <v/>
      </c>
      <c r="I100" s="9" t="str">
        <f t="shared" si="1"/>
        <v/>
      </c>
      <c r="J100" s="9"/>
      <c r="K100" s="9" t="str">
        <f t="shared" si="2"/>
        <v/>
      </c>
      <c r="L100" s="9" t="str">
        <f t="shared" si="3"/>
        <v/>
      </c>
      <c r="M100" s="5"/>
      <c r="N100" s="5"/>
      <c r="O100" s="5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8"/>
      <c r="B101" s="8"/>
      <c r="C101" s="8"/>
      <c r="D101" s="8"/>
      <c r="E101" s="8"/>
      <c r="F101" s="8"/>
      <c r="G101" s="9" t="str">
        <f>IF(A101="","",SUMIFS('Movimentações'!$D$2:$D$500,'Movimentações'!$C$2:$C$500,A101,'Movimentações'!$B$2:$B$500,"Entrada",'Movimentações'!$D$2:$D$500,"&gt;0",'Movimentações'!$A$2:$A$500,"&gt;0"))</f>
        <v/>
      </c>
      <c r="H101" s="9" t="str">
        <f>IF(A101="","",SUMIFS('Movimentações'!$D$2:$D$500,'Movimentações'!$C$2:$C$500,A101,'Movimentações'!$B$2:$B$500,"Saída",'Movimentações'!$D$2:$D$500,"&gt;0",'Movimentações'!$A$2:$A$500,"&gt;0"))</f>
        <v/>
      </c>
      <c r="I101" s="9" t="str">
        <f t="shared" si="1"/>
        <v/>
      </c>
      <c r="J101" s="9"/>
      <c r="K101" s="9" t="str">
        <f t="shared" si="2"/>
        <v/>
      </c>
      <c r="L101" s="9" t="str">
        <f t="shared" si="3"/>
        <v/>
      </c>
      <c r="M101" s="5"/>
      <c r="N101" s="5"/>
      <c r="O101" s="5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8"/>
      <c r="B102" s="8"/>
      <c r="C102" s="8"/>
      <c r="D102" s="8"/>
      <c r="E102" s="8"/>
      <c r="F102" s="8"/>
      <c r="G102" s="9" t="str">
        <f>IF(A102="","",SUMIFS('Movimentações'!$D$2:$D$500,'Movimentações'!$C$2:$C$500,A102,'Movimentações'!$B$2:$B$500,"Entrada",'Movimentações'!$D$2:$D$500,"&gt;0",'Movimentações'!$A$2:$A$500,"&gt;0"))</f>
        <v/>
      </c>
      <c r="H102" s="9" t="str">
        <f>IF(A102="","",SUMIFS('Movimentações'!$D$2:$D$500,'Movimentações'!$C$2:$C$500,A102,'Movimentações'!$B$2:$B$500,"Saída",'Movimentações'!$D$2:$D$500,"&gt;0",'Movimentações'!$A$2:$A$500,"&gt;0"))</f>
        <v/>
      </c>
      <c r="I102" s="9" t="str">
        <f t="shared" si="1"/>
        <v/>
      </c>
      <c r="J102" s="9"/>
      <c r="K102" s="9" t="str">
        <f t="shared" si="2"/>
        <v/>
      </c>
      <c r="L102" s="9" t="str">
        <f t="shared" si="3"/>
        <v/>
      </c>
      <c r="M102" s="5"/>
      <c r="N102" s="5"/>
      <c r="O102" s="5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8"/>
      <c r="B103" s="8"/>
      <c r="C103" s="8"/>
      <c r="D103" s="8"/>
      <c r="E103" s="8"/>
      <c r="F103" s="8"/>
      <c r="G103" s="9" t="str">
        <f>IF(A103="","",SUMIFS('Movimentações'!$D$2:$D$500,'Movimentações'!$C$2:$C$500,A103,'Movimentações'!$B$2:$B$500,"Entrada",'Movimentações'!$D$2:$D$500,"&gt;0",'Movimentações'!$A$2:$A$500,"&gt;0"))</f>
        <v/>
      </c>
      <c r="H103" s="9" t="str">
        <f>IF(A103="","",SUMIFS('Movimentações'!$D$2:$D$500,'Movimentações'!$C$2:$C$500,A103,'Movimentações'!$B$2:$B$500,"Saída",'Movimentações'!$D$2:$D$500,"&gt;0",'Movimentações'!$A$2:$A$500,"&gt;0"))</f>
        <v/>
      </c>
      <c r="I103" s="9" t="str">
        <f t="shared" si="1"/>
        <v/>
      </c>
      <c r="J103" s="9"/>
      <c r="K103" s="9" t="str">
        <f t="shared" si="2"/>
        <v/>
      </c>
      <c r="L103" s="9" t="str">
        <f t="shared" si="3"/>
        <v/>
      </c>
      <c r="M103" s="5"/>
      <c r="N103" s="5"/>
      <c r="O103" s="5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8"/>
      <c r="B104" s="8"/>
      <c r="C104" s="8"/>
      <c r="D104" s="8"/>
      <c r="E104" s="8"/>
      <c r="F104" s="8"/>
      <c r="G104" s="9" t="str">
        <f>IF(A104="","",SUMIFS('Movimentações'!$D$2:$D$500,'Movimentações'!$C$2:$C$500,A104,'Movimentações'!$B$2:$B$500,"Entrada",'Movimentações'!$D$2:$D$500,"&gt;0",'Movimentações'!$A$2:$A$500,"&gt;0"))</f>
        <v/>
      </c>
      <c r="H104" s="9" t="str">
        <f>IF(A104="","",SUMIFS('Movimentações'!$D$2:$D$500,'Movimentações'!$C$2:$C$500,A104,'Movimentações'!$B$2:$B$500,"Saída",'Movimentações'!$D$2:$D$500,"&gt;0",'Movimentações'!$A$2:$A$500,"&gt;0"))</f>
        <v/>
      </c>
      <c r="I104" s="9" t="str">
        <f t="shared" si="1"/>
        <v/>
      </c>
      <c r="J104" s="9"/>
      <c r="K104" s="9" t="str">
        <f t="shared" si="2"/>
        <v/>
      </c>
      <c r="L104" s="9" t="str">
        <f t="shared" si="3"/>
        <v/>
      </c>
      <c r="M104" s="5"/>
      <c r="N104" s="5"/>
      <c r="O104" s="5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8"/>
      <c r="B105" s="8"/>
      <c r="C105" s="8"/>
      <c r="D105" s="8"/>
      <c r="E105" s="8"/>
      <c r="F105" s="8"/>
      <c r="G105" s="9" t="str">
        <f>IF(A105="","",SUMIFS('Movimentações'!$D$2:$D$500,'Movimentações'!$C$2:$C$500,A105,'Movimentações'!$B$2:$B$500,"Entrada",'Movimentações'!$D$2:$D$500,"&gt;0",'Movimentações'!$A$2:$A$500,"&gt;0"))</f>
        <v/>
      </c>
      <c r="H105" s="9" t="str">
        <f>IF(A105="","",SUMIFS('Movimentações'!$D$2:$D$500,'Movimentações'!$C$2:$C$500,A105,'Movimentações'!$B$2:$B$500,"Saída",'Movimentações'!$D$2:$D$500,"&gt;0",'Movimentações'!$A$2:$A$500,"&gt;0"))</f>
        <v/>
      </c>
      <c r="I105" s="9" t="str">
        <f t="shared" si="1"/>
        <v/>
      </c>
      <c r="J105" s="9"/>
      <c r="K105" s="9" t="str">
        <f t="shared" si="2"/>
        <v/>
      </c>
      <c r="L105" s="9" t="str">
        <f t="shared" si="3"/>
        <v/>
      </c>
      <c r="M105" s="5"/>
      <c r="N105" s="5"/>
      <c r="O105" s="5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8"/>
      <c r="B106" s="8"/>
      <c r="C106" s="8"/>
      <c r="D106" s="8"/>
      <c r="E106" s="8"/>
      <c r="F106" s="8"/>
      <c r="G106" s="9" t="str">
        <f>IF(A106="","",SUMIFS('Movimentações'!$D$2:$D$500,'Movimentações'!$C$2:$C$500,A106,'Movimentações'!$B$2:$B$500,"Entrada",'Movimentações'!$D$2:$D$500,"&gt;0",'Movimentações'!$A$2:$A$500,"&gt;0"))</f>
        <v/>
      </c>
      <c r="H106" s="9" t="str">
        <f>IF(A106="","",SUMIFS('Movimentações'!$D$2:$D$500,'Movimentações'!$C$2:$C$500,A106,'Movimentações'!$B$2:$B$500,"Saída",'Movimentações'!$D$2:$D$500,"&gt;0",'Movimentações'!$A$2:$A$500,"&gt;0"))</f>
        <v/>
      </c>
      <c r="I106" s="9" t="str">
        <f t="shared" si="1"/>
        <v/>
      </c>
      <c r="J106" s="9"/>
      <c r="K106" s="9" t="str">
        <f t="shared" si="2"/>
        <v/>
      </c>
      <c r="L106" s="9" t="str">
        <f t="shared" si="3"/>
        <v/>
      </c>
      <c r="M106" s="5"/>
      <c r="N106" s="5"/>
      <c r="O106" s="5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8"/>
      <c r="B107" s="8"/>
      <c r="C107" s="8"/>
      <c r="D107" s="8"/>
      <c r="E107" s="8"/>
      <c r="F107" s="8"/>
      <c r="G107" s="9" t="str">
        <f>IF(A107="","",SUMIFS('Movimentações'!$D$2:$D$500,'Movimentações'!$C$2:$C$500,A107,'Movimentações'!$B$2:$B$500,"Entrada",'Movimentações'!$D$2:$D$500,"&gt;0",'Movimentações'!$A$2:$A$500,"&gt;0"))</f>
        <v/>
      </c>
      <c r="H107" s="9" t="str">
        <f>IF(A107="","",SUMIFS('Movimentações'!$D$2:$D$500,'Movimentações'!$C$2:$C$500,A107,'Movimentações'!$B$2:$B$500,"Saída",'Movimentações'!$D$2:$D$500,"&gt;0",'Movimentações'!$A$2:$A$500,"&gt;0"))</f>
        <v/>
      </c>
      <c r="I107" s="9" t="str">
        <f t="shared" si="1"/>
        <v/>
      </c>
      <c r="J107" s="9"/>
      <c r="K107" s="9" t="str">
        <f t="shared" si="2"/>
        <v/>
      </c>
      <c r="L107" s="9" t="str">
        <f t="shared" si="3"/>
        <v/>
      </c>
      <c r="M107" s="5"/>
      <c r="N107" s="5"/>
      <c r="O107" s="5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8"/>
      <c r="B108" s="8"/>
      <c r="C108" s="8"/>
      <c r="D108" s="8"/>
      <c r="E108" s="8"/>
      <c r="F108" s="8"/>
      <c r="G108" s="9" t="str">
        <f>IF(A108="","",SUMIFS('Movimentações'!$D$2:$D$500,'Movimentações'!$C$2:$C$500,A108,'Movimentações'!$B$2:$B$500,"Entrada",'Movimentações'!$D$2:$D$500,"&gt;0",'Movimentações'!$A$2:$A$500,"&gt;0"))</f>
        <v/>
      </c>
      <c r="H108" s="9" t="str">
        <f>IF(A108="","",SUMIFS('Movimentações'!$D$2:$D$500,'Movimentações'!$C$2:$C$500,A108,'Movimentações'!$B$2:$B$500,"Saída",'Movimentações'!$D$2:$D$500,"&gt;0",'Movimentações'!$A$2:$A$500,"&gt;0"))</f>
        <v/>
      </c>
      <c r="I108" s="9" t="str">
        <f t="shared" si="1"/>
        <v/>
      </c>
      <c r="J108" s="9"/>
      <c r="K108" s="9" t="str">
        <f t="shared" si="2"/>
        <v/>
      </c>
      <c r="L108" s="9" t="str">
        <f t="shared" si="3"/>
        <v/>
      </c>
      <c r="M108" s="5"/>
      <c r="N108" s="5"/>
      <c r="O108" s="5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8"/>
      <c r="B109" s="8"/>
      <c r="C109" s="8"/>
      <c r="D109" s="8"/>
      <c r="E109" s="8"/>
      <c r="F109" s="8"/>
      <c r="G109" s="9" t="str">
        <f>IF(A109="","",SUMIFS('Movimentações'!$D$2:$D$500,'Movimentações'!$C$2:$C$500,A109,'Movimentações'!$B$2:$B$500,"Entrada",'Movimentações'!$D$2:$D$500,"&gt;0",'Movimentações'!$A$2:$A$500,"&gt;0"))</f>
        <v/>
      </c>
      <c r="H109" s="9" t="str">
        <f>IF(A109="","",SUMIFS('Movimentações'!$D$2:$D$500,'Movimentações'!$C$2:$C$500,A109,'Movimentações'!$B$2:$B$500,"Saída",'Movimentações'!$D$2:$D$500,"&gt;0",'Movimentações'!$A$2:$A$500,"&gt;0"))</f>
        <v/>
      </c>
      <c r="I109" s="9" t="str">
        <f t="shared" si="1"/>
        <v/>
      </c>
      <c r="J109" s="9"/>
      <c r="K109" s="9" t="str">
        <f t="shared" si="2"/>
        <v/>
      </c>
      <c r="L109" s="9" t="str">
        <f t="shared" si="3"/>
        <v/>
      </c>
      <c r="M109" s="5"/>
      <c r="N109" s="5"/>
      <c r="O109" s="5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8"/>
      <c r="B110" s="8"/>
      <c r="C110" s="8"/>
      <c r="D110" s="8"/>
      <c r="E110" s="8"/>
      <c r="F110" s="8"/>
      <c r="G110" s="9" t="str">
        <f>IF(A110="","",SUMIFS('Movimentações'!$D$2:$D$500,'Movimentações'!$C$2:$C$500,A110,'Movimentações'!$B$2:$B$500,"Entrada",'Movimentações'!$D$2:$D$500,"&gt;0",'Movimentações'!$A$2:$A$500,"&gt;0"))</f>
        <v/>
      </c>
      <c r="H110" s="9" t="str">
        <f>IF(A110="","",SUMIFS('Movimentações'!$D$2:$D$500,'Movimentações'!$C$2:$C$500,A110,'Movimentações'!$B$2:$B$500,"Saída",'Movimentações'!$D$2:$D$500,"&gt;0",'Movimentações'!$A$2:$A$500,"&gt;0"))</f>
        <v/>
      </c>
      <c r="I110" s="9" t="str">
        <f t="shared" si="1"/>
        <v/>
      </c>
      <c r="J110" s="9"/>
      <c r="K110" s="9" t="str">
        <f t="shared" si="2"/>
        <v/>
      </c>
      <c r="L110" s="9" t="str">
        <f t="shared" si="3"/>
        <v/>
      </c>
      <c r="M110" s="5"/>
      <c r="N110" s="5"/>
      <c r="O110" s="5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8"/>
      <c r="B111" s="8"/>
      <c r="C111" s="8"/>
      <c r="D111" s="8"/>
      <c r="E111" s="8"/>
      <c r="F111" s="8"/>
      <c r="G111" s="9" t="str">
        <f>IF(A111="","",SUMIFS('Movimentações'!$D$2:$D$500,'Movimentações'!$C$2:$C$500,A111,'Movimentações'!$B$2:$B$500,"Entrada",'Movimentações'!$D$2:$D$500,"&gt;0",'Movimentações'!$A$2:$A$500,"&gt;0"))</f>
        <v/>
      </c>
      <c r="H111" s="9" t="str">
        <f>IF(A111="","",SUMIFS('Movimentações'!$D$2:$D$500,'Movimentações'!$C$2:$C$500,A111,'Movimentações'!$B$2:$B$500,"Saída",'Movimentações'!$D$2:$D$500,"&gt;0",'Movimentações'!$A$2:$A$500,"&gt;0"))</f>
        <v/>
      </c>
      <c r="I111" s="9" t="str">
        <f t="shared" si="1"/>
        <v/>
      </c>
      <c r="J111" s="9"/>
      <c r="K111" s="9" t="str">
        <f t="shared" si="2"/>
        <v/>
      </c>
      <c r="L111" s="9" t="str">
        <f t="shared" si="3"/>
        <v/>
      </c>
      <c r="M111" s="5"/>
      <c r="N111" s="5"/>
      <c r="O111" s="5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8"/>
      <c r="B112" s="8"/>
      <c r="C112" s="8"/>
      <c r="D112" s="8"/>
      <c r="E112" s="8"/>
      <c r="F112" s="8"/>
      <c r="G112" s="9" t="str">
        <f>IF(A112="","",SUMIFS('Movimentações'!$D$2:$D$500,'Movimentações'!$C$2:$C$500,A112,'Movimentações'!$B$2:$B$500,"Entrada",'Movimentações'!$D$2:$D$500,"&gt;0",'Movimentações'!$A$2:$A$500,"&gt;0"))</f>
        <v/>
      </c>
      <c r="H112" s="9" t="str">
        <f>IF(A112="","",SUMIFS('Movimentações'!$D$2:$D$500,'Movimentações'!$C$2:$C$500,A112,'Movimentações'!$B$2:$B$500,"Saída",'Movimentações'!$D$2:$D$500,"&gt;0",'Movimentações'!$A$2:$A$500,"&gt;0"))</f>
        <v/>
      </c>
      <c r="I112" s="9" t="str">
        <f t="shared" si="1"/>
        <v/>
      </c>
      <c r="J112" s="9"/>
      <c r="K112" s="9" t="str">
        <f t="shared" si="2"/>
        <v/>
      </c>
      <c r="L112" s="9" t="str">
        <f t="shared" si="3"/>
        <v/>
      </c>
      <c r="M112" s="5"/>
      <c r="N112" s="5"/>
      <c r="O112" s="5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8"/>
      <c r="B113" s="8"/>
      <c r="C113" s="8"/>
      <c r="D113" s="8"/>
      <c r="E113" s="8"/>
      <c r="F113" s="8"/>
      <c r="G113" s="9" t="str">
        <f>IF(A113="","",SUMIFS('Movimentações'!$D$2:$D$500,'Movimentações'!$C$2:$C$500,A113,'Movimentações'!$B$2:$B$500,"Entrada",'Movimentações'!$D$2:$D$500,"&gt;0",'Movimentações'!$A$2:$A$500,"&gt;0"))</f>
        <v/>
      </c>
      <c r="H113" s="9" t="str">
        <f>IF(A113="","",SUMIFS('Movimentações'!$D$2:$D$500,'Movimentações'!$C$2:$C$500,A113,'Movimentações'!$B$2:$B$500,"Saída",'Movimentações'!$D$2:$D$500,"&gt;0",'Movimentações'!$A$2:$A$500,"&gt;0"))</f>
        <v/>
      </c>
      <c r="I113" s="9" t="str">
        <f t="shared" si="1"/>
        <v/>
      </c>
      <c r="J113" s="9"/>
      <c r="K113" s="9" t="str">
        <f t="shared" si="2"/>
        <v/>
      </c>
      <c r="L113" s="9" t="str">
        <f t="shared" si="3"/>
        <v/>
      </c>
      <c r="M113" s="5"/>
      <c r="N113" s="5"/>
      <c r="O113" s="5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8"/>
      <c r="B114" s="8"/>
      <c r="C114" s="8"/>
      <c r="D114" s="8"/>
      <c r="E114" s="8"/>
      <c r="F114" s="8"/>
      <c r="G114" s="9" t="str">
        <f>IF(A114="","",SUMIFS('Movimentações'!$D$2:$D$500,'Movimentações'!$C$2:$C$500,A114,'Movimentações'!$B$2:$B$500,"Entrada",'Movimentações'!$D$2:$D$500,"&gt;0",'Movimentações'!$A$2:$A$500,"&gt;0"))</f>
        <v/>
      </c>
      <c r="H114" s="9" t="str">
        <f>IF(A114="","",SUMIFS('Movimentações'!$D$2:$D$500,'Movimentações'!$C$2:$C$500,A114,'Movimentações'!$B$2:$B$500,"Saída",'Movimentações'!$D$2:$D$500,"&gt;0",'Movimentações'!$A$2:$A$500,"&gt;0"))</f>
        <v/>
      </c>
      <c r="I114" s="9" t="str">
        <f t="shared" si="1"/>
        <v/>
      </c>
      <c r="J114" s="9"/>
      <c r="K114" s="9" t="str">
        <f t="shared" si="2"/>
        <v/>
      </c>
      <c r="L114" s="9" t="str">
        <f t="shared" si="3"/>
        <v/>
      </c>
      <c r="M114" s="5"/>
      <c r="N114" s="5"/>
      <c r="O114" s="5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8"/>
      <c r="B115" s="8"/>
      <c r="C115" s="8"/>
      <c r="D115" s="8"/>
      <c r="E115" s="8"/>
      <c r="F115" s="8"/>
      <c r="G115" s="9" t="str">
        <f>IF(A115="","",SUMIFS('Movimentações'!$D$2:$D$500,'Movimentações'!$C$2:$C$500,A115,'Movimentações'!$B$2:$B$500,"Entrada",'Movimentações'!$D$2:$D$500,"&gt;0",'Movimentações'!$A$2:$A$500,"&gt;0"))</f>
        <v/>
      </c>
      <c r="H115" s="9" t="str">
        <f>IF(A115="","",SUMIFS('Movimentações'!$D$2:$D$500,'Movimentações'!$C$2:$C$500,A115,'Movimentações'!$B$2:$B$500,"Saída",'Movimentações'!$D$2:$D$500,"&gt;0",'Movimentações'!$A$2:$A$500,"&gt;0"))</f>
        <v/>
      </c>
      <c r="I115" s="9" t="str">
        <f t="shared" si="1"/>
        <v/>
      </c>
      <c r="J115" s="9"/>
      <c r="K115" s="9" t="str">
        <f t="shared" si="2"/>
        <v/>
      </c>
      <c r="L115" s="9" t="str">
        <f t="shared" si="3"/>
        <v/>
      </c>
      <c r="M115" s="5"/>
      <c r="N115" s="5"/>
      <c r="O115" s="5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8"/>
      <c r="B116" s="8"/>
      <c r="C116" s="8"/>
      <c r="D116" s="8"/>
      <c r="E116" s="8"/>
      <c r="F116" s="8"/>
      <c r="G116" s="9" t="str">
        <f>IF(A116="","",SUMIFS('Movimentações'!$D$2:$D$500,'Movimentações'!$C$2:$C$500,A116,'Movimentações'!$B$2:$B$500,"Entrada",'Movimentações'!$D$2:$D$500,"&gt;0",'Movimentações'!$A$2:$A$500,"&gt;0"))</f>
        <v/>
      </c>
      <c r="H116" s="9" t="str">
        <f>IF(A116="","",SUMIFS('Movimentações'!$D$2:$D$500,'Movimentações'!$C$2:$C$500,A116,'Movimentações'!$B$2:$B$500,"Saída",'Movimentações'!$D$2:$D$500,"&gt;0",'Movimentações'!$A$2:$A$500,"&gt;0"))</f>
        <v/>
      </c>
      <c r="I116" s="9" t="str">
        <f t="shared" si="1"/>
        <v/>
      </c>
      <c r="J116" s="9"/>
      <c r="K116" s="9" t="str">
        <f t="shared" si="2"/>
        <v/>
      </c>
      <c r="L116" s="9" t="str">
        <f t="shared" si="3"/>
        <v/>
      </c>
      <c r="M116" s="5"/>
      <c r="N116" s="5"/>
      <c r="O116" s="5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8"/>
      <c r="B117" s="8"/>
      <c r="C117" s="8"/>
      <c r="D117" s="8"/>
      <c r="E117" s="8"/>
      <c r="F117" s="8"/>
      <c r="G117" s="9" t="str">
        <f>IF(A117="","",SUMIFS('Movimentações'!$D$2:$D$500,'Movimentações'!$C$2:$C$500,A117,'Movimentações'!$B$2:$B$500,"Entrada",'Movimentações'!$D$2:$D$500,"&gt;0",'Movimentações'!$A$2:$A$500,"&gt;0"))</f>
        <v/>
      </c>
      <c r="H117" s="9" t="str">
        <f>IF(A117="","",SUMIFS('Movimentações'!$D$2:$D$500,'Movimentações'!$C$2:$C$500,A117,'Movimentações'!$B$2:$B$500,"Saída",'Movimentações'!$D$2:$D$500,"&gt;0",'Movimentações'!$A$2:$A$500,"&gt;0"))</f>
        <v/>
      </c>
      <c r="I117" s="9" t="str">
        <f t="shared" si="1"/>
        <v/>
      </c>
      <c r="J117" s="9"/>
      <c r="K117" s="9" t="str">
        <f t="shared" si="2"/>
        <v/>
      </c>
      <c r="L117" s="9" t="str">
        <f t="shared" si="3"/>
        <v/>
      </c>
      <c r="M117" s="5"/>
      <c r="N117" s="5"/>
      <c r="O117" s="5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8"/>
      <c r="B118" s="8"/>
      <c r="C118" s="8"/>
      <c r="D118" s="8"/>
      <c r="E118" s="8"/>
      <c r="F118" s="8"/>
      <c r="G118" s="9" t="str">
        <f>IF(A118="","",SUMIFS('Movimentações'!$D$2:$D$500,'Movimentações'!$C$2:$C$500,A118,'Movimentações'!$B$2:$B$500,"Entrada",'Movimentações'!$D$2:$D$500,"&gt;0",'Movimentações'!$A$2:$A$500,"&gt;0"))</f>
        <v/>
      </c>
      <c r="H118" s="9" t="str">
        <f>IF(A118="","",SUMIFS('Movimentações'!$D$2:$D$500,'Movimentações'!$C$2:$C$500,A118,'Movimentações'!$B$2:$B$500,"Saída",'Movimentações'!$D$2:$D$500,"&gt;0",'Movimentações'!$A$2:$A$500,"&gt;0"))</f>
        <v/>
      </c>
      <c r="I118" s="9" t="str">
        <f t="shared" si="1"/>
        <v/>
      </c>
      <c r="J118" s="9"/>
      <c r="K118" s="9" t="str">
        <f t="shared" si="2"/>
        <v/>
      </c>
      <c r="L118" s="9" t="str">
        <f t="shared" si="3"/>
        <v/>
      </c>
      <c r="M118" s="5"/>
      <c r="N118" s="5"/>
      <c r="O118" s="5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8"/>
      <c r="B119" s="8"/>
      <c r="C119" s="8"/>
      <c r="D119" s="8"/>
      <c r="E119" s="8"/>
      <c r="F119" s="8"/>
      <c r="G119" s="9" t="str">
        <f>IF(A119="","",SUMIFS('Movimentações'!$D$2:$D$500,'Movimentações'!$C$2:$C$500,A119,'Movimentações'!$B$2:$B$500,"Entrada",'Movimentações'!$D$2:$D$500,"&gt;0",'Movimentações'!$A$2:$A$500,"&gt;0"))</f>
        <v/>
      </c>
      <c r="H119" s="9" t="str">
        <f>IF(A119="","",SUMIFS('Movimentações'!$D$2:$D$500,'Movimentações'!$C$2:$C$500,A119,'Movimentações'!$B$2:$B$500,"Saída",'Movimentações'!$D$2:$D$500,"&gt;0",'Movimentações'!$A$2:$A$500,"&gt;0"))</f>
        <v/>
      </c>
      <c r="I119" s="9" t="str">
        <f t="shared" si="1"/>
        <v/>
      </c>
      <c r="J119" s="9"/>
      <c r="K119" s="9" t="str">
        <f t="shared" si="2"/>
        <v/>
      </c>
      <c r="L119" s="9" t="str">
        <f t="shared" si="3"/>
        <v/>
      </c>
      <c r="M119" s="5"/>
      <c r="N119" s="5"/>
      <c r="O119" s="5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8"/>
      <c r="B120" s="8"/>
      <c r="C120" s="8"/>
      <c r="D120" s="8"/>
      <c r="E120" s="8"/>
      <c r="F120" s="8"/>
      <c r="G120" s="9" t="str">
        <f>IF(A120="","",SUMIFS('Movimentações'!$D$2:$D$500,'Movimentações'!$C$2:$C$500,A120,'Movimentações'!$B$2:$B$500,"Entrada",'Movimentações'!$D$2:$D$500,"&gt;0",'Movimentações'!$A$2:$A$500,"&gt;0"))</f>
        <v/>
      </c>
      <c r="H120" s="9" t="str">
        <f>IF(A120="","",SUMIFS('Movimentações'!$D$2:$D$500,'Movimentações'!$C$2:$C$500,A120,'Movimentações'!$B$2:$B$500,"Saída",'Movimentações'!$D$2:$D$500,"&gt;0",'Movimentações'!$A$2:$A$500,"&gt;0"))</f>
        <v/>
      </c>
      <c r="I120" s="9" t="str">
        <f t="shared" si="1"/>
        <v/>
      </c>
      <c r="J120" s="9"/>
      <c r="K120" s="9" t="str">
        <f t="shared" si="2"/>
        <v/>
      </c>
      <c r="L120" s="9" t="str">
        <f t="shared" si="3"/>
        <v/>
      </c>
      <c r="M120" s="5"/>
      <c r="N120" s="5"/>
      <c r="O120" s="5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8"/>
      <c r="B121" s="8"/>
      <c r="C121" s="8"/>
      <c r="D121" s="8"/>
      <c r="E121" s="8"/>
      <c r="F121" s="8"/>
      <c r="G121" s="9" t="str">
        <f>IF(A121="","",SUMIFS('Movimentações'!$D$2:$D$500,'Movimentações'!$C$2:$C$500,A121,'Movimentações'!$B$2:$B$500,"Entrada",'Movimentações'!$D$2:$D$500,"&gt;0",'Movimentações'!$A$2:$A$500,"&gt;0"))</f>
        <v/>
      </c>
      <c r="H121" s="9" t="str">
        <f>IF(A121="","",SUMIFS('Movimentações'!$D$2:$D$500,'Movimentações'!$C$2:$C$500,A121,'Movimentações'!$B$2:$B$500,"Saída",'Movimentações'!$D$2:$D$500,"&gt;0",'Movimentações'!$A$2:$A$500,"&gt;0"))</f>
        <v/>
      </c>
      <c r="I121" s="9" t="str">
        <f t="shared" si="1"/>
        <v/>
      </c>
      <c r="J121" s="9"/>
      <c r="K121" s="9" t="str">
        <f t="shared" si="2"/>
        <v/>
      </c>
      <c r="L121" s="9" t="str">
        <f t="shared" si="3"/>
        <v/>
      </c>
      <c r="M121" s="5"/>
      <c r="N121" s="5"/>
      <c r="O121" s="5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8"/>
      <c r="B122" s="8"/>
      <c r="C122" s="8"/>
      <c r="D122" s="8"/>
      <c r="E122" s="8"/>
      <c r="F122" s="8"/>
      <c r="G122" s="9" t="str">
        <f>IF(A122="","",SUMIFS('Movimentações'!$D$2:$D$500,'Movimentações'!$C$2:$C$500,A122,'Movimentações'!$B$2:$B$500,"Entrada",'Movimentações'!$D$2:$D$500,"&gt;0",'Movimentações'!$A$2:$A$500,"&gt;0"))</f>
        <v/>
      </c>
      <c r="H122" s="9" t="str">
        <f>IF(A122="","",SUMIFS('Movimentações'!$D$2:$D$500,'Movimentações'!$C$2:$C$500,A122,'Movimentações'!$B$2:$B$500,"Saída",'Movimentações'!$D$2:$D$500,"&gt;0",'Movimentações'!$A$2:$A$500,"&gt;0"))</f>
        <v/>
      </c>
      <c r="I122" s="9" t="str">
        <f t="shared" si="1"/>
        <v/>
      </c>
      <c r="J122" s="9"/>
      <c r="K122" s="9" t="str">
        <f t="shared" si="2"/>
        <v/>
      </c>
      <c r="L122" s="9" t="str">
        <f t="shared" si="3"/>
        <v/>
      </c>
      <c r="M122" s="5"/>
      <c r="N122" s="5"/>
      <c r="O122" s="5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8"/>
      <c r="B123" s="8"/>
      <c r="C123" s="8"/>
      <c r="D123" s="8"/>
      <c r="E123" s="8"/>
      <c r="F123" s="8"/>
      <c r="G123" s="9" t="str">
        <f>IF(A123="","",SUMIFS('Movimentações'!$D$2:$D$500,'Movimentações'!$C$2:$C$500,A123,'Movimentações'!$B$2:$B$500,"Entrada",'Movimentações'!$D$2:$D$500,"&gt;0",'Movimentações'!$A$2:$A$500,"&gt;0"))</f>
        <v/>
      </c>
      <c r="H123" s="9" t="str">
        <f>IF(A123="","",SUMIFS('Movimentações'!$D$2:$D$500,'Movimentações'!$C$2:$C$500,A123,'Movimentações'!$B$2:$B$500,"Saída",'Movimentações'!$D$2:$D$500,"&gt;0",'Movimentações'!$A$2:$A$500,"&gt;0"))</f>
        <v/>
      </c>
      <c r="I123" s="9" t="str">
        <f t="shared" si="1"/>
        <v/>
      </c>
      <c r="J123" s="9"/>
      <c r="K123" s="9" t="str">
        <f t="shared" si="2"/>
        <v/>
      </c>
      <c r="L123" s="9" t="str">
        <f t="shared" si="3"/>
        <v/>
      </c>
      <c r="M123" s="5"/>
      <c r="N123" s="5"/>
      <c r="O123" s="5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8"/>
      <c r="B124" s="8"/>
      <c r="C124" s="8"/>
      <c r="D124" s="8"/>
      <c r="E124" s="8"/>
      <c r="F124" s="8"/>
      <c r="G124" s="9" t="str">
        <f>IF(A124="","",SUMIFS('Movimentações'!$D$2:$D$500,'Movimentações'!$C$2:$C$500,A124,'Movimentações'!$B$2:$B$500,"Entrada",'Movimentações'!$D$2:$D$500,"&gt;0",'Movimentações'!$A$2:$A$500,"&gt;0"))</f>
        <v/>
      </c>
      <c r="H124" s="9" t="str">
        <f>IF(A124="","",SUMIFS('Movimentações'!$D$2:$D$500,'Movimentações'!$C$2:$C$500,A124,'Movimentações'!$B$2:$B$500,"Saída",'Movimentações'!$D$2:$D$500,"&gt;0",'Movimentações'!$A$2:$A$500,"&gt;0"))</f>
        <v/>
      </c>
      <c r="I124" s="9" t="str">
        <f t="shared" si="1"/>
        <v/>
      </c>
      <c r="J124" s="9"/>
      <c r="K124" s="9" t="str">
        <f t="shared" si="2"/>
        <v/>
      </c>
      <c r="L124" s="9" t="str">
        <f t="shared" si="3"/>
        <v/>
      </c>
      <c r="M124" s="5"/>
      <c r="N124" s="5"/>
      <c r="O124" s="5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8"/>
      <c r="B125" s="8"/>
      <c r="C125" s="8"/>
      <c r="D125" s="8"/>
      <c r="E125" s="8"/>
      <c r="F125" s="8"/>
      <c r="G125" s="9" t="str">
        <f>IF(A125="","",SUMIFS('Movimentações'!$D$2:$D$500,'Movimentações'!$C$2:$C$500,A125,'Movimentações'!$B$2:$B$500,"Entrada",'Movimentações'!$D$2:$D$500,"&gt;0",'Movimentações'!$A$2:$A$500,"&gt;0"))</f>
        <v/>
      </c>
      <c r="H125" s="9" t="str">
        <f>IF(A125="","",SUMIFS('Movimentações'!$D$2:$D$500,'Movimentações'!$C$2:$C$500,A125,'Movimentações'!$B$2:$B$500,"Saída",'Movimentações'!$D$2:$D$500,"&gt;0",'Movimentações'!$A$2:$A$500,"&gt;0"))</f>
        <v/>
      </c>
      <c r="I125" s="9" t="str">
        <f t="shared" si="1"/>
        <v/>
      </c>
      <c r="J125" s="9"/>
      <c r="K125" s="9" t="str">
        <f t="shared" si="2"/>
        <v/>
      </c>
      <c r="L125" s="9" t="str">
        <f t="shared" si="3"/>
        <v/>
      </c>
      <c r="M125" s="5"/>
      <c r="N125" s="5"/>
      <c r="O125" s="5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8"/>
      <c r="B126" s="8"/>
      <c r="C126" s="8"/>
      <c r="D126" s="8"/>
      <c r="E126" s="8"/>
      <c r="F126" s="8"/>
      <c r="G126" s="9" t="str">
        <f>IF(A126="","",SUMIFS('Movimentações'!$D$2:$D$500,'Movimentações'!$C$2:$C$500,A126,'Movimentações'!$B$2:$B$500,"Entrada",'Movimentações'!$D$2:$D$500,"&gt;0",'Movimentações'!$A$2:$A$500,"&gt;0"))</f>
        <v/>
      </c>
      <c r="H126" s="9" t="str">
        <f>IF(A126="","",SUMIFS('Movimentações'!$D$2:$D$500,'Movimentações'!$C$2:$C$500,A126,'Movimentações'!$B$2:$B$500,"Saída",'Movimentações'!$D$2:$D$500,"&gt;0",'Movimentações'!$A$2:$A$500,"&gt;0"))</f>
        <v/>
      </c>
      <c r="I126" s="9" t="str">
        <f t="shared" si="1"/>
        <v/>
      </c>
      <c r="J126" s="9"/>
      <c r="K126" s="9" t="str">
        <f t="shared" si="2"/>
        <v/>
      </c>
      <c r="L126" s="9" t="str">
        <f t="shared" si="3"/>
        <v/>
      </c>
      <c r="M126" s="5"/>
      <c r="N126" s="5"/>
      <c r="O126" s="5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8"/>
      <c r="B127" s="8"/>
      <c r="C127" s="8"/>
      <c r="D127" s="8"/>
      <c r="E127" s="8"/>
      <c r="F127" s="8"/>
      <c r="G127" s="9" t="str">
        <f>IF(A127="","",SUMIFS('Movimentações'!$D$2:$D$500,'Movimentações'!$C$2:$C$500,A127,'Movimentações'!$B$2:$B$500,"Entrada",'Movimentações'!$D$2:$D$500,"&gt;0",'Movimentações'!$A$2:$A$500,"&gt;0"))</f>
        <v/>
      </c>
      <c r="H127" s="9" t="str">
        <f>IF(A127="","",SUMIFS('Movimentações'!$D$2:$D$500,'Movimentações'!$C$2:$C$500,A127,'Movimentações'!$B$2:$B$500,"Saída",'Movimentações'!$D$2:$D$500,"&gt;0",'Movimentações'!$A$2:$A$500,"&gt;0"))</f>
        <v/>
      </c>
      <c r="I127" s="9" t="str">
        <f t="shared" si="1"/>
        <v/>
      </c>
      <c r="J127" s="9"/>
      <c r="K127" s="9" t="str">
        <f t="shared" si="2"/>
        <v/>
      </c>
      <c r="L127" s="9" t="str">
        <f t="shared" si="3"/>
        <v/>
      </c>
      <c r="M127" s="5"/>
      <c r="N127" s="5"/>
      <c r="O127" s="5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8"/>
      <c r="B128" s="8"/>
      <c r="C128" s="8"/>
      <c r="D128" s="8"/>
      <c r="E128" s="8"/>
      <c r="F128" s="8"/>
      <c r="G128" s="9" t="str">
        <f>IF(A128="","",SUMIFS('Movimentações'!$D$2:$D$500,'Movimentações'!$C$2:$C$500,A128,'Movimentações'!$B$2:$B$500,"Entrada",'Movimentações'!$D$2:$D$500,"&gt;0",'Movimentações'!$A$2:$A$500,"&gt;0"))</f>
        <v/>
      </c>
      <c r="H128" s="9" t="str">
        <f>IF(A128="","",SUMIFS('Movimentações'!$D$2:$D$500,'Movimentações'!$C$2:$C$500,A128,'Movimentações'!$B$2:$B$500,"Saída",'Movimentações'!$D$2:$D$500,"&gt;0",'Movimentações'!$A$2:$A$500,"&gt;0"))</f>
        <v/>
      </c>
      <c r="I128" s="9" t="str">
        <f t="shared" si="1"/>
        <v/>
      </c>
      <c r="J128" s="9"/>
      <c r="K128" s="9" t="str">
        <f t="shared" si="2"/>
        <v/>
      </c>
      <c r="L128" s="9" t="str">
        <f t="shared" si="3"/>
        <v/>
      </c>
      <c r="M128" s="5"/>
      <c r="N128" s="5"/>
      <c r="O128" s="5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8"/>
      <c r="B129" s="8"/>
      <c r="C129" s="8"/>
      <c r="D129" s="8"/>
      <c r="E129" s="8"/>
      <c r="F129" s="8"/>
      <c r="G129" s="9" t="str">
        <f>IF(A129="","",SUMIFS('Movimentações'!$D$2:$D$500,'Movimentações'!$C$2:$C$500,A129,'Movimentações'!$B$2:$B$500,"Entrada",'Movimentações'!$D$2:$D$500,"&gt;0",'Movimentações'!$A$2:$A$500,"&gt;0"))</f>
        <v/>
      </c>
      <c r="H129" s="9" t="str">
        <f>IF(A129="","",SUMIFS('Movimentações'!$D$2:$D$500,'Movimentações'!$C$2:$C$500,A129,'Movimentações'!$B$2:$B$500,"Saída",'Movimentações'!$D$2:$D$500,"&gt;0",'Movimentações'!$A$2:$A$500,"&gt;0"))</f>
        <v/>
      </c>
      <c r="I129" s="9" t="str">
        <f t="shared" si="1"/>
        <v/>
      </c>
      <c r="J129" s="9"/>
      <c r="K129" s="9" t="str">
        <f t="shared" si="2"/>
        <v/>
      </c>
      <c r="L129" s="9" t="str">
        <f t="shared" si="3"/>
        <v/>
      </c>
      <c r="M129" s="5"/>
      <c r="N129" s="5"/>
      <c r="O129" s="5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8"/>
      <c r="B130" s="8"/>
      <c r="C130" s="8"/>
      <c r="D130" s="8"/>
      <c r="E130" s="8"/>
      <c r="F130" s="8"/>
      <c r="G130" s="9" t="str">
        <f>IF(A130="","",SUMIFS('Movimentações'!$D$2:$D$500,'Movimentações'!$C$2:$C$500,A130,'Movimentações'!$B$2:$B$500,"Entrada",'Movimentações'!$D$2:$D$500,"&gt;0",'Movimentações'!$A$2:$A$500,"&gt;0"))</f>
        <v/>
      </c>
      <c r="H130" s="9" t="str">
        <f>IF(A130="","",SUMIFS('Movimentações'!$D$2:$D$500,'Movimentações'!$C$2:$C$500,A130,'Movimentações'!$B$2:$B$500,"Saída",'Movimentações'!$D$2:$D$500,"&gt;0",'Movimentações'!$A$2:$A$500,"&gt;0"))</f>
        <v/>
      </c>
      <c r="I130" s="9" t="str">
        <f t="shared" si="1"/>
        <v/>
      </c>
      <c r="J130" s="9"/>
      <c r="K130" s="9" t="str">
        <f t="shared" si="2"/>
        <v/>
      </c>
      <c r="L130" s="9" t="str">
        <f t="shared" si="3"/>
        <v/>
      </c>
      <c r="M130" s="5"/>
      <c r="N130" s="5"/>
      <c r="O130" s="5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8"/>
      <c r="B131" s="8"/>
      <c r="C131" s="8"/>
      <c r="D131" s="8"/>
      <c r="E131" s="8"/>
      <c r="F131" s="8"/>
      <c r="G131" s="9" t="str">
        <f>IF(A131="","",SUMIFS('Movimentações'!$D$2:$D$500,'Movimentações'!$C$2:$C$500,A131,'Movimentações'!$B$2:$B$500,"Entrada",'Movimentações'!$D$2:$D$500,"&gt;0",'Movimentações'!$A$2:$A$500,"&gt;0"))</f>
        <v/>
      </c>
      <c r="H131" s="9" t="str">
        <f>IF(A131="","",SUMIFS('Movimentações'!$D$2:$D$500,'Movimentações'!$C$2:$C$500,A131,'Movimentações'!$B$2:$B$500,"Saída",'Movimentações'!$D$2:$D$500,"&gt;0",'Movimentações'!$A$2:$A$500,"&gt;0"))</f>
        <v/>
      </c>
      <c r="I131" s="9" t="str">
        <f t="shared" si="1"/>
        <v/>
      </c>
      <c r="J131" s="9"/>
      <c r="K131" s="9" t="str">
        <f t="shared" si="2"/>
        <v/>
      </c>
      <c r="L131" s="9" t="str">
        <f t="shared" si="3"/>
        <v/>
      </c>
      <c r="M131" s="5"/>
      <c r="N131" s="5"/>
      <c r="O131" s="5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8"/>
      <c r="B132" s="8"/>
      <c r="C132" s="8"/>
      <c r="D132" s="8"/>
      <c r="E132" s="8"/>
      <c r="F132" s="8"/>
      <c r="G132" s="9" t="str">
        <f>IF(A132="","",SUMIFS('Movimentações'!$D$2:$D$500,'Movimentações'!$C$2:$C$500,A132,'Movimentações'!$B$2:$B$500,"Entrada",'Movimentações'!$D$2:$D$500,"&gt;0",'Movimentações'!$A$2:$A$500,"&gt;0"))</f>
        <v/>
      </c>
      <c r="H132" s="9" t="str">
        <f>IF(A132="","",SUMIFS('Movimentações'!$D$2:$D$500,'Movimentações'!$C$2:$C$500,A132,'Movimentações'!$B$2:$B$500,"Saída",'Movimentações'!$D$2:$D$500,"&gt;0",'Movimentações'!$A$2:$A$500,"&gt;0"))</f>
        <v/>
      </c>
      <c r="I132" s="9" t="str">
        <f t="shared" si="1"/>
        <v/>
      </c>
      <c r="J132" s="9"/>
      <c r="K132" s="9" t="str">
        <f t="shared" si="2"/>
        <v/>
      </c>
      <c r="L132" s="9" t="str">
        <f t="shared" si="3"/>
        <v/>
      </c>
      <c r="M132" s="5"/>
      <c r="N132" s="5"/>
      <c r="O132" s="5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8"/>
      <c r="B133" s="8"/>
      <c r="C133" s="8"/>
      <c r="D133" s="8"/>
      <c r="E133" s="8"/>
      <c r="F133" s="8"/>
      <c r="G133" s="9" t="str">
        <f>IF(A133="","",SUMIFS('Movimentações'!$D$2:$D$500,'Movimentações'!$C$2:$C$500,A133,'Movimentações'!$B$2:$B$500,"Entrada",'Movimentações'!$D$2:$D$500,"&gt;0",'Movimentações'!$A$2:$A$500,"&gt;0"))</f>
        <v/>
      </c>
      <c r="H133" s="9" t="str">
        <f>IF(A133="","",SUMIFS('Movimentações'!$D$2:$D$500,'Movimentações'!$C$2:$C$500,A133,'Movimentações'!$B$2:$B$500,"Saída",'Movimentações'!$D$2:$D$500,"&gt;0",'Movimentações'!$A$2:$A$500,"&gt;0"))</f>
        <v/>
      </c>
      <c r="I133" s="9" t="str">
        <f t="shared" si="1"/>
        <v/>
      </c>
      <c r="J133" s="9"/>
      <c r="K133" s="9" t="str">
        <f t="shared" si="2"/>
        <v/>
      </c>
      <c r="L133" s="9" t="str">
        <f t="shared" si="3"/>
        <v/>
      </c>
      <c r="M133" s="5"/>
      <c r="N133" s="5"/>
      <c r="O133" s="5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8"/>
      <c r="B134" s="8"/>
      <c r="C134" s="8"/>
      <c r="D134" s="8"/>
      <c r="E134" s="8"/>
      <c r="F134" s="8"/>
      <c r="G134" s="9" t="str">
        <f>IF(A134="","",SUMIFS('Movimentações'!$D$2:$D$500,'Movimentações'!$C$2:$C$500,A134,'Movimentações'!$B$2:$B$500,"Entrada",'Movimentações'!$D$2:$D$500,"&gt;0",'Movimentações'!$A$2:$A$500,"&gt;0"))</f>
        <v/>
      </c>
      <c r="H134" s="9" t="str">
        <f>IF(A134="","",SUMIFS('Movimentações'!$D$2:$D$500,'Movimentações'!$C$2:$C$500,A134,'Movimentações'!$B$2:$B$500,"Saída",'Movimentações'!$D$2:$D$500,"&gt;0",'Movimentações'!$A$2:$A$500,"&gt;0"))</f>
        <v/>
      </c>
      <c r="I134" s="9" t="str">
        <f t="shared" si="1"/>
        <v/>
      </c>
      <c r="J134" s="9"/>
      <c r="K134" s="9" t="str">
        <f t="shared" si="2"/>
        <v/>
      </c>
      <c r="L134" s="9" t="str">
        <f t="shared" si="3"/>
        <v/>
      </c>
      <c r="M134" s="5"/>
      <c r="N134" s="5"/>
      <c r="O134" s="5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8"/>
      <c r="B135" s="8"/>
      <c r="C135" s="8"/>
      <c r="D135" s="8"/>
      <c r="E135" s="8"/>
      <c r="F135" s="8"/>
      <c r="G135" s="9" t="str">
        <f>IF(A135="","",SUMIFS('Movimentações'!$D$2:$D$500,'Movimentações'!$C$2:$C$500,A135,'Movimentações'!$B$2:$B$500,"Entrada",'Movimentações'!$D$2:$D$500,"&gt;0",'Movimentações'!$A$2:$A$500,"&gt;0"))</f>
        <v/>
      </c>
      <c r="H135" s="9" t="str">
        <f>IF(A135="","",SUMIFS('Movimentações'!$D$2:$D$500,'Movimentações'!$C$2:$C$500,A135,'Movimentações'!$B$2:$B$500,"Saída",'Movimentações'!$D$2:$D$500,"&gt;0",'Movimentações'!$A$2:$A$500,"&gt;0"))</f>
        <v/>
      </c>
      <c r="I135" s="9" t="str">
        <f t="shared" si="1"/>
        <v/>
      </c>
      <c r="J135" s="9"/>
      <c r="K135" s="9" t="str">
        <f t="shared" si="2"/>
        <v/>
      </c>
      <c r="L135" s="9" t="str">
        <f t="shared" si="3"/>
        <v/>
      </c>
      <c r="M135" s="5"/>
      <c r="N135" s="5"/>
      <c r="O135" s="5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8"/>
      <c r="B136" s="8"/>
      <c r="C136" s="8"/>
      <c r="D136" s="8"/>
      <c r="E136" s="8"/>
      <c r="F136" s="8"/>
      <c r="G136" s="9" t="str">
        <f>IF(A136="","",SUMIFS('Movimentações'!$D$2:$D$500,'Movimentações'!$C$2:$C$500,A136,'Movimentações'!$B$2:$B$500,"Entrada",'Movimentações'!$D$2:$D$500,"&gt;0",'Movimentações'!$A$2:$A$500,"&gt;0"))</f>
        <v/>
      </c>
      <c r="H136" s="9" t="str">
        <f>IF(A136="","",SUMIFS('Movimentações'!$D$2:$D$500,'Movimentações'!$C$2:$C$500,A136,'Movimentações'!$B$2:$B$500,"Saída",'Movimentações'!$D$2:$D$500,"&gt;0",'Movimentações'!$A$2:$A$500,"&gt;0"))</f>
        <v/>
      </c>
      <c r="I136" s="9" t="str">
        <f t="shared" si="1"/>
        <v/>
      </c>
      <c r="J136" s="9"/>
      <c r="K136" s="9" t="str">
        <f t="shared" si="2"/>
        <v/>
      </c>
      <c r="L136" s="9" t="str">
        <f t="shared" si="3"/>
        <v/>
      </c>
      <c r="M136" s="5"/>
      <c r="N136" s="5"/>
      <c r="O136" s="5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8"/>
      <c r="B137" s="8"/>
      <c r="C137" s="8"/>
      <c r="D137" s="8"/>
      <c r="E137" s="8"/>
      <c r="F137" s="8"/>
      <c r="G137" s="9" t="str">
        <f>IF(A137="","",SUMIFS('Movimentações'!$D$2:$D$500,'Movimentações'!$C$2:$C$500,A137,'Movimentações'!$B$2:$B$500,"Entrada",'Movimentações'!$D$2:$D$500,"&gt;0",'Movimentações'!$A$2:$A$500,"&gt;0"))</f>
        <v/>
      </c>
      <c r="H137" s="9" t="str">
        <f>IF(A137="","",SUMIFS('Movimentações'!$D$2:$D$500,'Movimentações'!$C$2:$C$500,A137,'Movimentações'!$B$2:$B$500,"Saída",'Movimentações'!$D$2:$D$500,"&gt;0",'Movimentações'!$A$2:$A$500,"&gt;0"))</f>
        <v/>
      </c>
      <c r="I137" s="9" t="str">
        <f t="shared" si="1"/>
        <v/>
      </c>
      <c r="J137" s="9"/>
      <c r="K137" s="9" t="str">
        <f t="shared" si="2"/>
        <v/>
      </c>
      <c r="L137" s="9" t="str">
        <f t="shared" si="3"/>
        <v/>
      </c>
      <c r="M137" s="5"/>
      <c r="N137" s="5"/>
      <c r="O137" s="5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8"/>
      <c r="B138" s="8"/>
      <c r="C138" s="8"/>
      <c r="D138" s="8"/>
      <c r="E138" s="8"/>
      <c r="F138" s="8"/>
      <c r="G138" s="9" t="str">
        <f>IF(A138="","",SUMIFS('Movimentações'!$D$2:$D$500,'Movimentações'!$C$2:$C$500,A138,'Movimentações'!$B$2:$B$500,"Entrada",'Movimentações'!$D$2:$D$500,"&gt;0",'Movimentações'!$A$2:$A$500,"&gt;0"))</f>
        <v/>
      </c>
      <c r="H138" s="9" t="str">
        <f>IF(A138="","",SUMIFS('Movimentações'!$D$2:$D$500,'Movimentações'!$C$2:$C$500,A138,'Movimentações'!$B$2:$B$500,"Saída",'Movimentações'!$D$2:$D$500,"&gt;0",'Movimentações'!$A$2:$A$500,"&gt;0"))</f>
        <v/>
      </c>
      <c r="I138" s="9" t="str">
        <f t="shared" si="1"/>
        <v/>
      </c>
      <c r="J138" s="9"/>
      <c r="K138" s="9" t="str">
        <f t="shared" si="2"/>
        <v/>
      </c>
      <c r="L138" s="9" t="str">
        <f t="shared" si="3"/>
        <v/>
      </c>
      <c r="M138" s="5"/>
      <c r="N138" s="5"/>
      <c r="O138" s="5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8"/>
      <c r="B139" s="8"/>
      <c r="C139" s="8"/>
      <c r="D139" s="8"/>
      <c r="E139" s="8"/>
      <c r="F139" s="8"/>
      <c r="G139" s="9" t="str">
        <f>IF(A139="","",SUMIFS('Movimentações'!$D$2:$D$500,'Movimentações'!$C$2:$C$500,A139,'Movimentações'!$B$2:$B$500,"Entrada",'Movimentações'!$D$2:$D$500,"&gt;0",'Movimentações'!$A$2:$A$500,"&gt;0"))</f>
        <v/>
      </c>
      <c r="H139" s="9" t="str">
        <f>IF(A139="","",SUMIFS('Movimentações'!$D$2:$D$500,'Movimentações'!$C$2:$C$500,A139,'Movimentações'!$B$2:$B$500,"Saída",'Movimentações'!$D$2:$D$500,"&gt;0",'Movimentações'!$A$2:$A$500,"&gt;0"))</f>
        <v/>
      </c>
      <c r="I139" s="9" t="str">
        <f t="shared" si="1"/>
        <v/>
      </c>
      <c r="J139" s="9"/>
      <c r="K139" s="9" t="str">
        <f t="shared" si="2"/>
        <v/>
      </c>
      <c r="L139" s="9" t="str">
        <f t="shared" si="3"/>
        <v/>
      </c>
      <c r="M139" s="5"/>
      <c r="N139" s="5"/>
      <c r="O139" s="5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8"/>
      <c r="B140" s="8"/>
      <c r="C140" s="8"/>
      <c r="D140" s="8"/>
      <c r="E140" s="8"/>
      <c r="F140" s="8"/>
      <c r="G140" s="9" t="str">
        <f>IF(A140="","",SUMIFS('Movimentações'!$D$2:$D$500,'Movimentações'!$C$2:$C$500,A140,'Movimentações'!$B$2:$B$500,"Entrada",'Movimentações'!$D$2:$D$500,"&gt;0",'Movimentações'!$A$2:$A$500,"&gt;0"))</f>
        <v/>
      </c>
      <c r="H140" s="9" t="str">
        <f>IF(A140="","",SUMIFS('Movimentações'!$D$2:$D$500,'Movimentações'!$C$2:$C$500,A140,'Movimentações'!$B$2:$B$500,"Saída",'Movimentações'!$D$2:$D$500,"&gt;0",'Movimentações'!$A$2:$A$500,"&gt;0"))</f>
        <v/>
      </c>
      <c r="I140" s="9" t="str">
        <f t="shared" si="1"/>
        <v/>
      </c>
      <c r="J140" s="9"/>
      <c r="K140" s="9" t="str">
        <f t="shared" si="2"/>
        <v/>
      </c>
      <c r="L140" s="9" t="str">
        <f t="shared" si="3"/>
        <v/>
      </c>
      <c r="M140" s="5"/>
      <c r="N140" s="5"/>
      <c r="O140" s="5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8"/>
      <c r="B141" s="8"/>
      <c r="C141" s="8"/>
      <c r="D141" s="8"/>
      <c r="E141" s="8"/>
      <c r="F141" s="8"/>
      <c r="G141" s="9" t="str">
        <f>IF(A141="","",SUMIFS('Movimentações'!$D$2:$D$500,'Movimentações'!$C$2:$C$500,A141,'Movimentações'!$B$2:$B$500,"Entrada",'Movimentações'!$D$2:$D$500,"&gt;0",'Movimentações'!$A$2:$A$500,"&gt;0"))</f>
        <v/>
      </c>
      <c r="H141" s="9" t="str">
        <f>IF(A141="","",SUMIFS('Movimentações'!$D$2:$D$500,'Movimentações'!$C$2:$C$500,A141,'Movimentações'!$B$2:$B$500,"Saída",'Movimentações'!$D$2:$D$500,"&gt;0",'Movimentações'!$A$2:$A$500,"&gt;0"))</f>
        <v/>
      </c>
      <c r="I141" s="9" t="str">
        <f t="shared" si="1"/>
        <v/>
      </c>
      <c r="J141" s="9"/>
      <c r="K141" s="9" t="str">
        <f t="shared" si="2"/>
        <v/>
      </c>
      <c r="L141" s="9" t="str">
        <f t="shared" si="3"/>
        <v/>
      </c>
      <c r="M141" s="5"/>
      <c r="N141" s="5"/>
      <c r="O141" s="5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8"/>
      <c r="B142" s="8"/>
      <c r="C142" s="8"/>
      <c r="D142" s="8"/>
      <c r="E142" s="8"/>
      <c r="F142" s="8"/>
      <c r="G142" s="9" t="str">
        <f>IF(A142="","",SUMIFS('Movimentações'!$D$2:$D$500,'Movimentações'!$C$2:$C$500,A142,'Movimentações'!$B$2:$B$500,"Entrada",'Movimentações'!$D$2:$D$500,"&gt;0",'Movimentações'!$A$2:$A$500,"&gt;0"))</f>
        <v/>
      </c>
      <c r="H142" s="9" t="str">
        <f>IF(A142="","",SUMIFS('Movimentações'!$D$2:$D$500,'Movimentações'!$C$2:$C$500,A142,'Movimentações'!$B$2:$B$500,"Saída",'Movimentações'!$D$2:$D$500,"&gt;0",'Movimentações'!$A$2:$A$500,"&gt;0"))</f>
        <v/>
      </c>
      <c r="I142" s="9" t="str">
        <f t="shared" si="1"/>
        <v/>
      </c>
      <c r="J142" s="9"/>
      <c r="K142" s="9" t="str">
        <f t="shared" si="2"/>
        <v/>
      </c>
      <c r="L142" s="9" t="str">
        <f t="shared" si="3"/>
        <v/>
      </c>
      <c r="M142" s="5"/>
      <c r="N142" s="5"/>
      <c r="O142" s="5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8"/>
      <c r="B143" s="8"/>
      <c r="C143" s="8"/>
      <c r="D143" s="8"/>
      <c r="E143" s="8"/>
      <c r="F143" s="8"/>
      <c r="G143" s="9" t="str">
        <f>IF(A143="","",SUMIFS('Movimentações'!$D$2:$D$500,'Movimentações'!$C$2:$C$500,A143,'Movimentações'!$B$2:$B$500,"Entrada",'Movimentações'!$D$2:$D$500,"&gt;0",'Movimentações'!$A$2:$A$500,"&gt;0"))</f>
        <v/>
      </c>
      <c r="H143" s="9" t="str">
        <f>IF(A143="","",SUMIFS('Movimentações'!$D$2:$D$500,'Movimentações'!$C$2:$C$500,A143,'Movimentações'!$B$2:$B$500,"Saída",'Movimentações'!$D$2:$D$500,"&gt;0",'Movimentações'!$A$2:$A$500,"&gt;0"))</f>
        <v/>
      </c>
      <c r="I143" s="9" t="str">
        <f t="shared" si="1"/>
        <v/>
      </c>
      <c r="J143" s="9"/>
      <c r="K143" s="9" t="str">
        <f t="shared" si="2"/>
        <v/>
      </c>
      <c r="L143" s="9" t="str">
        <f t="shared" si="3"/>
        <v/>
      </c>
      <c r="M143" s="5"/>
      <c r="N143" s="5"/>
      <c r="O143" s="5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8"/>
      <c r="B144" s="8"/>
      <c r="C144" s="8"/>
      <c r="D144" s="8"/>
      <c r="E144" s="8"/>
      <c r="F144" s="8"/>
      <c r="G144" s="9" t="str">
        <f>IF(A144="","",SUMIFS('Movimentações'!$D$2:$D$500,'Movimentações'!$C$2:$C$500,A144,'Movimentações'!$B$2:$B$500,"Entrada",'Movimentações'!$D$2:$D$500,"&gt;0",'Movimentações'!$A$2:$A$500,"&gt;0"))</f>
        <v/>
      </c>
      <c r="H144" s="9" t="str">
        <f>IF(A144="","",SUMIFS('Movimentações'!$D$2:$D$500,'Movimentações'!$C$2:$C$500,A144,'Movimentações'!$B$2:$B$500,"Saída",'Movimentações'!$D$2:$D$500,"&gt;0",'Movimentações'!$A$2:$A$500,"&gt;0"))</f>
        <v/>
      </c>
      <c r="I144" s="9" t="str">
        <f t="shared" si="1"/>
        <v/>
      </c>
      <c r="J144" s="9"/>
      <c r="K144" s="9" t="str">
        <f t="shared" si="2"/>
        <v/>
      </c>
      <c r="L144" s="9" t="str">
        <f t="shared" si="3"/>
        <v/>
      </c>
      <c r="M144" s="5"/>
      <c r="N144" s="5"/>
      <c r="O144" s="5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8"/>
      <c r="B145" s="8"/>
      <c r="C145" s="8"/>
      <c r="D145" s="8"/>
      <c r="E145" s="8"/>
      <c r="F145" s="8"/>
      <c r="G145" s="9" t="str">
        <f>IF(A145="","",SUMIFS('Movimentações'!$D$2:$D$500,'Movimentações'!$C$2:$C$500,A145,'Movimentações'!$B$2:$B$500,"Entrada",'Movimentações'!$D$2:$D$500,"&gt;0",'Movimentações'!$A$2:$A$500,"&gt;0"))</f>
        <v/>
      </c>
      <c r="H145" s="9" t="str">
        <f>IF(A145="","",SUMIFS('Movimentações'!$D$2:$D$500,'Movimentações'!$C$2:$C$500,A145,'Movimentações'!$B$2:$B$500,"Saída",'Movimentações'!$D$2:$D$500,"&gt;0",'Movimentações'!$A$2:$A$500,"&gt;0"))</f>
        <v/>
      </c>
      <c r="I145" s="9" t="str">
        <f t="shared" si="1"/>
        <v/>
      </c>
      <c r="J145" s="9"/>
      <c r="K145" s="9" t="str">
        <f t="shared" si="2"/>
        <v/>
      </c>
      <c r="L145" s="9" t="str">
        <f t="shared" si="3"/>
        <v/>
      </c>
      <c r="M145" s="5"/>
      <c r="N145" s="5"/>
      <c r="O145" s="5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8"/>
      <c r="B146" s="8"/>
      <c r="C146" s="8"/>
      <c r="D146" s="8"/>
      <c r="E146" s="8"/>
      <c r="F146" s="8"/>
      <c r="G146" s="9" t="str">
        <f>IF(A146="","",SUMIFS('Movimentações'!$D$2:$D$500,'Movimentações'!$C$2:$C$500,A146,'Movimentações'!$B$2:$B$500,"Entrada",'Movimentações'!$D$2:$D$500,"&gt;0",'Movimentações'!$A$2:$A$500,"&gt;0"))</f>
        <v/>
      </c>
      <c r="H146" s="9" t="str">
        <f>IF(A146="","",SUMIFS('Movimentações'!$D$2:$D$500,'Movimentações'!$C$2:$C$500,A146,'Movimentações'!$B$2:$B$500,"Saída",'Movimentações'!$D$2:$D$500,"&gt;0",'Movimentações'!$A$2:$A$500,"&gt;0"))</f>
        <v/>
      </c>
      <c r="I146" s="9" t="str">
        <f t="shared" si="1"/>
        <v/>
      </c>
      <c r="J146" s="9"/>
      <c r="K146" s="9" t="str">
        <f t="shared" si="2"/>
        <v/>
      </c>
      <c r="L146" s="9" t="str">
        <f t="shared" si="3"/>
        <v/>
      </c>
      <c r="M146" s="5"/>
      <c r="N146" s="5"/>
      <c r="O146" s="5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8"/>
      <c r="B147" s="8"/>
      <c r="C147" s="8"/>
      <c r="D147" s="8"/>
      <c r="E147" s="8"/>
      <c r="F147" s="8"/>
      <c r="G147" s="9" t="str">
        <f>IF(A147="","",SUMIFS('Movimentações'!$D$2:$D$500,'Movimentações'!$C$2:$C$500,A147,'Movimentações'!$B$2:$B$500,"Entrada",'Movimentações'!$D$2:$D$500,"&gt;0",'Movimentações'!$A$2:$A$500,"&gt;0"))</f>
        <v/>
      </c>
      <c r="H147" s="9" t="str">
        <f>IF(A147="","",SUMIFS('Movimentações'!$D$2:$D$500,'Movimentações'!$C$2:$C$500,A147,'Movimentações'!$B$2:$B$500,"Saída",'Movimentações'!$D$2:$D$500,"&gt;0",'Movimentações'!$A$2:$A$500,"&gt;0"))</f>
        <v/>
      </c>
      <c r="I147" s="9" t="str">
        <f t="shared" si="1"/>
        <v/>
      </c>
      <c r="J147" s="9"/>
      <c r="K147" s="9" t="str">
        <f t="shared" si="2"/>
        <v/>
      </c>
      <c r="L147" s="9" t="str">
        <f t="shared" si="3"/>
        <v/>
      </c>
      <c r="M147" s="5"/>
      <c r="N147" s="5"/>
      <c r="O147" s="5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8"/>
      <c r="B148" s="8"/>
      <c r="C148" s="8"/>
      <c r="D148" s="8"/>
      <c r="E148" s="8"/>
      <c r="F148" s="8"/>
      <c r="G148" s="9" t="str">
        <f>IF(A148="","",SUMIFS('Movimentações'!$D$2:$D$500,'Movimentações'!$C$2:$C$500,A148,'Movimentações'!$B$2:$B$500,"Entrada",'Movimentações'!$D$2:$D$500,"&gt;0",'Movimentações'!$A$2:$A$500,"&gt;0"))</f>
        <v/>
      </c>
      <c r="H148" s="9" t="str">
        <f>IF(A148="","",SUMIFS('Movimentações'!$D$2:$D$500,'Movimentações'!$C$2:$C$500,A148,'Movimentações'!$B$2:$B$500,"Saída",'Movimentações'!$D$2:$D$500,"&gt;0",'Movimentações'!$A$2:$A$500,"&gt;0"))</f>
        <v/>
      </c>
      <c r="I148" s="9" t="str">
        <f t="shared" si="1"/>
        <v/>
      </c>
      <c r="J148" s="9"/>
      <c r="K148" s="9" t="str">
        <f t="shared" si="2"/>
        <v/>
      </c>
      <c r="L148" s="9" t="str">
        <f t="shared" si="3"/>
        <v/>
      </c>
      <c r="M148" s="5"/>
      <c r="N148" s="5"/>
      <c r="O148" s="5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8"/>
      <c r="B149" s="8"/>
      <c r="C149" s="8"/>
      <c r="D149" s="8"/>
      <c r="E149" s="8"/>
      <c r="F149" s="8"/>
      <c r="G149" s="9" t="str">
        <f>IF(A149="","",SUMIFS('Movimentações'!$D$2:$D$500,'Movimentações'!$C$2:$C$500,A149,'Movimentações'!$B$2:$B$500,"Entrada",'Movimentações'!$D$2:$D$500,"&gt;0",'Movimentações'!$A$2:$A$500,"&gt;0"))</f>
        <v/>
      </c>
      <c r="H149" s="9" t="str">
        <f>IF(A149="","",SUMIFS('Movimentações'!$D$2:$D$500,'Movimentações'!$C$2:$C$500,A149,'Movimentações'!$B$2:$B$500,"Saída",'Movimentações'!$D$2:$D$500,"&gt;0",'Movimentações'!$A$2:$A$500,"&gt;0"))</f>
        <v/>
      </c>
      <c r="I149" s="9" t="str">
        <f t="shared" si="1"/>
        <v/>
      </c>
      <c r="J149" s="9"/>
      <c r="K149" s="9" t="str">
        <f t="shared" si="2"/>
        <v/>
      </c>
      <c r="L149" s="9" t="str">
        <f t="shared" si="3"/>
        <v/>
      </c>
      <c r="M149" s="5"/>
      <c r="N149" s="5"/>
      <c r="O149" s="5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8"/>
      <c r="B150" s="8"/>
      <c r="C150" s="8"/>
      <c r="D150" s="8"/>
      <c r="E150" s="8"/>
      <c r="F150" s="8"/>
      <c r="G150" s="9" t="str">
        <f>IF(A150="","",SUMIFS('Movimentações'!$D$2:$D$500,'Movimentações'!$C$2:$C$500,A150,'Movimentações'!$B$2:$B$500,"Entrada",'Movimentações'!$D$2:$D$500,"&gt;0",'Movimentações'!$A$2:$A$500,"&gt;0"))</f>
        <v/>
      </c>
      <c r="H150" s="9" t="str">
        <f>IF(A150="","",SUMIFS('Movimentações'!$D$2:$D$500,'Movimentações'!$C$2:$C$500,A150,'Movimentações'!$B$2:$B$500,"Saída",'Movimentações'!$D$2:$D$500,"&gt;0",'Movimentações'!$A$2:$A$500,"&gt;0"))</f>
        <v/>
      </c>
      <c r="I150" s="9" t="str">
        <f t="shared" si="1"/>
        <v/>
      </c>
      <c r="J150" s="9"/>
      <c r="K150" s="9" t="str">
        <f t="shared" si="2"/>
        <v/>
      </c>
      <c r="L150" s="9" t="str">
        <f t="shared" si="3"/>
        <v/>
      </c>
      <c r="M150" s="5"/>
      <c r="N150" s="5"/>
      <c r="O150" s="5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8"/>
      <c r="B151" s="8"/>
      <c r="C151" s="8"/>
      <c r="D151" s="8"/>
      <c r="E151" s="8"/>
      <c r="F151" s="8"/>
      <c r="G151" s="9" t="str">
        <f>IF(A151="","",SUMIFS('Movimentações'!$D$2:$D$500,'Movimentações'!$C$2:$C$500,A151,'Movimentações'!$B$2:$B$500,"Entrada",'Movimentações'!$D$2:$D$500,"&gt;0",'Movimentações'!$A$2:$A$500,"&gt;0"))</f>
        <v/>
      </c>
      <c r="H151" s="9" t="str">
        <f>IF(A151="","",SUMIFS('Movimentações'!$D$2:$D$500,'Movimentações'!$C$2:$C$500,A151,'Movimentações'!$B$2:$B$500,"Saída",'Movimentações'!$D$2:$D$500,"&gt;0",'Movimentações'!$A$2:$A$500,"&gt;0"))</f>
        <v/>
      </c>
      <c r="I151" s="9" t="str">
        <f t="shared" si="1"/>
        <v/>
      </c>
      <c r="J151" s="9"/>
      <c r="K151" s="9" t="str">
        <f t="shared" si="2"/>
        <v/>
      </c>
      <c r="L151" s="9" t="str">
        <f t="shared" si="3"/>
        <v/>
      </c>
      <c r="M151" s="5"/>
      <c r="N151" s="5"/>
      <c r="O151" s="5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8"/>
      <c r="B152" s="8"/>
      <c r="C152" s="8"/>
      <c r="D152" s="8"/>
      <c r="E152" s="8"/>
      <c r="F152" s="8"/>
      <c r="G152" s="9" t="str">
        <f>IF(A152="","",SUMIFS('Movimentações'!$D$2:$D$500,'Movimentações'!$C$2:$C$500,A152,'Movimentações'!$B$2:$B$500,"Entrada",'Movimentações'!$D$2:$D$500,"&gt;0",'Movimentações'!$A$2:$A$500,"&gt;0"))</f>
        <v/>
      </c>
      <c r="H152" s="9" t="str">
        <f>IF(A152="","",SUMIFS('Movimentações'!$D$2:$D$500,'Movimentações'!$C$2:$C$500,A152,'Movimentações'!$B$2:$B$500,"Saída",'Movimentações'!$D$2:$D$500,"&gt;0",'Movimentações'!$A$2:$A$500,"&gt;0"))</f>
        <v/>
      </c>
      <c r="I152" s="9" t="str">
        <f t="shared" si="1"/>
        <v/>
      </c>
      <c r="J152" s="9"/>
      <c r="K152" s="9" t="str">
        <f t="shared" si="2"/>
        <v/>
      </c>
      <c r="L152" s="9" t="str">
        <f t="shared" si="3"/>
        <v/>
      </c>
      <c r="M152" s="5"/>
      <c r="N152" s="5"/>
      <c r="O152" s="5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8"/>
      <c r="B153" s="8"/>
      <c r="C153" s="8"/>
      <c r="D153" s="8"/>
      <c r="E153" s="8"/>
      <c r="F153" s="8"/>
      <c r="G153" s="9" t="str">
        <f>IF(A153="","",SUMIFS('Movimentações'!$D$2:$D$500,'Movimentações'!$C$2:$C$500,A153,'Movimentações'!$B$2:$B$500,"Entrada",'Movimentações'!$D$2:$D$500,"&gt;0",'Movimentações'!$A$2:$A$500,"&gt;0"))</f>
        <v/>
      </c>
      <c r="H153" s="9" t="str">
        <f>IF(A153="","",SUMIFS('Movimentações'!$D$2:$D$500,'Movimentações'!$C$2:$C$500,A153,'Movimentações'!$B$2:$B$500,"Saída",'Movimentações'!$D$2:$D$500,"&gt;0",'Movimentações'!$A$2:$A$500,"&gt;0"))</f>
        <v/>
      </c>
      <c r="I153" s="9" t="str">
        <f t="shared" si="1"/>
        <v/>
      </c>
      <c r="J153" s="9"/>
      <c r="K153" s="9" t="str">
        <f t="shared" si="2"/>
        <v/>
      </c>
      <c r="L153" s="9" t="str">
        <f t="shared" si="3"/>
        <v/>
      </c>
      <c r="M153" s="5"/>
      <c r="N153" s="5"/>
      <c r="O153" s="5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8"/>
      <c r="B154" s="8"/>
      <c r="C154" s="8"/>
      <c r="D154" s="8"/>
      <c r="E154" s="8"/>
      <c r="F154" s="8"/>
      <c r="G154" s="9" t="str">
        <f>IF(A154="","",SUMIFS('Movimentações'!$D$2:$D$500,'Movimentações'!$C$2:$C$500,A154,'Movimentações'!$B$2:$B$500,"Entrada",'Movimentações'!$D$2:$D$500,"&gt;0",'Movimentações'!$A$2:$A$500,"&gt;0"))</f>
        <v/>
      </c>
      <c r="H154" s="9" t="str">
        <f>IF(A154="","",SUMIFS('Movimentações'!$D$2:$D$500,'Movimentações'!$C$2:$C$500,A154,'Movimentações'!$B$2:$B$500,"Saída",'Movimentações'!$D$2:$D$500,"&gt;0",'Movimentações'!$A$2:$A$500,"&gt;0"))</f>
        <v/>
      </c>
      <c r="I154" s="9" t="str">
        <f t="shared" si="1"/>
        <v/>
      </c>
      <c r="J154" s="9"/>
      <c r="K154" s="9" t="str">
        <f t="shared" si="2"/>
        <v/>
      </c>
      <c r="L154" s="9" t="str">
        <f t="shared" si="3"/>
        <v/>
      </c>
      <c r="M154" s="5"/>
      <c r="N154" s="5"/>
      <c r="O154" s="5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8"/>
      <c r="B155" s="8"/>
      <c r="C155" s="8"/>
      <c r="D155" s="8"/>
      <c r="E155" s="8"/>
      <c r="F155" s="8"/>
      <c r="G155" s="9" t="str">
        <f>IF(A155="","",SUMIFS('Movimentações'!$D$2:$D$500,'Movimentações'!$C$2:$C$500,A155,'Movimentações'!$B$2:$B$500,"Entrada",'Movimentações'!$D$2:$D$500,"&gt;0",'Movimentações'!$A$2:$A$500,"&gt;0"))</f>
        <v/>
      </c>
      <c r="H155" s="9" t="str">
        <f>IF(A155="","",SUMIFS('Movimentações'!$D$2:$D$500,'Movimentações'!$C$2:$C$500,A155,'Movimentações'!$B$2:$B$500,"Saída",'Movimentações'!$D$2:$D$500,"&gt;0",'Movimentações'!$A$2:$A$500,"&gt;0"))</f>
        <v/>
      </c>
      <c r="I155" s="9" t="str">
        <f t="shared" si="1"/>
        <v/>
      </c>
      <c r="J155" s="9"/>
      <c r="K155" s="9" t="str">
        <f t="shared" si="2"/>
        <v/>
      </c>
      <c r="L155" s="9" t="str">
        <f t="shared" si="3"/>
        <v/>
      </c>
      <c r="M155" s="5"/>
      <c r="N155" s="5"/>
      <c r="O155" s="5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8"/>
      <c r="B156" s="8"/>
      <c r="C156" s="8"/>
      <c r="D156" s="8"/>
      <c r="E156" s="8"/>
      <c r="F156" s="8"/>
      <c r="G156" s="9" t="str">
        <f>IF(A156="","",SUMIFS('Movimentações'!$D$2:$D$500,'Movimentações'!$C$2:$C$500,A156,'Movimentações'!$B$2:$B$500,"Entrada",'Movimentações'!$D$2:$D$500,"&gt;0",'Movimentações'!$A$2:$A$500,"&gt;0"))</f>
        <v/>
      </c>
      <c r="H156" s="9" t="str">
        <f>IF(A156="","",SUMIFS('Movimentações'!$D$2:$D$500,'Movimentações'!$C$2:$C$500,A156,'Movimentações'!$B$2:$B$500,"Saída",'Movimentações'!$D$2:$D$500,"&gt;0",'Movimentações'!$A$2:$A$500,"&gt;0"))</f>
        <v/>
      </c>
      <c r="I156" s="9" t="str">
        <f t="shared" si="1"/>
        <v/>
      </c>
      <c r="J156" s="9"/>
      <c r="K156" s="9" t="str">
        <f t="shared" si="2"/>
        <v/>
      </c>
      <c r="L156" s="9" t="str">
        <f t="shared" si="3"/>
        <v/>
      </c>
      <c r="M156" s="5"/>
      <c r="N156" s="5"/>
      <c r="O156" s="5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8"/>
      <c r="B157" s="8"/>
      <c r="C157" s="8"/>
      <c r="D157" s="8"/>
      <c r="E157" s="8"/>
      <c r="F157" s="8"/>
      <c r="G157" s="9" t="str">
        <f>IF(A157="","",SUMIFS('Movimentações'!$D$2:$D$500,'Movimentações'!$C$2:$C$500,A157,'Movimentações'!$B$2:$B$500,"Entrada",'Movimentações'!$D$2:$D$500,"&gt;0",'Movimentações'!$A$2:$A$500,"&gt;0"))</f>
        <v/>
      </c>
      <c r="H157" s="9" t="str">
        <f>IF(A157="","",SUMIFS('Movimentações'!$D$2:$D$500,'Movimentações'!$C$2:$C$500,A157,'Movimentações'!$B$2:$B$500,"Saída",'Movimentações'!$D$2:$D$500,"&gt;0",'Movimentações'!$A$2:$A$500,"&gt;0"))</f>
        <v/>
      </c>
      <c r="I157" s="9" t="str">
        <f t="shared" si="1"/>
        <v/>
      </c>
      <c r="J157" s="9"/>
      <c r="K157" s="9" t="str">
        <f t="shared" si="2"/>
        <v/>
      </c>
      <c r="L157" s="9" t="str">
        <f t="shared" si="3"/>
        <v/>
      </c>
      <c r="M157" s="5"/>
      <c r="N157" s="5"/>
      <c r="O157" s="5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8"/>
      <c r="B158" s="8"/>
      <c r="C158" s="8"/>
      <c r="D158" s="8"/>
      <c r="E158" s="8"/>
      <c r="F158" s="8"/>
      <c r="G158" s="9" t="str">
        <f>IF(A158="","",SUMIFS('Movimentações'!$D$2:$D$500,'Movimentações'!$C$2:$C$500,A158,'Movimentações'!$B$2:$B$500,"Entrada",'Movimentações'!$D$2:$D$500,"&gt;0",'Movimentações'!$A$2:$A$500,"&gt;0"))</f>
        <v/>
      </c>
      <c r="H158" s="9" t="str">
        <f>IF(A158="","",SUMIFS('Movimentações'!$D$2:$D$500,'Movimentações'!$C$2:$C$500,A158,'Movimentações'!$B$2:$B$500,"Saída",'Movimentações'!$D$2:$D$500,"&gt;0",'Movimentações'!$A$2:$A$500,"&gt;0"))</f>
        <v/>
      </c>
      <c r="I158" s="9" t="str">
        <f t="shared" si="1"/>
        <v/>
      </c>
      <c r="J158" s="9"/>
      <c r="K158" s="9" t="str">
        <f t="shared" si="2"/>
        <v/>
      </c>
      <c r="L158" s="9" t="str">
        <f t="shared" si="3"/>
        <v/>
      </c>
      <c r="M158" s="5"/>
      <c r="N158" s="5"/>
      <c r="O158" s="5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8"/>
      <c r="B159" s="8"/>
      <c r="C159" s="8"/>
      <c r="D159" s="8"/>
      <c r="E159" s="8"/>
      <c r="F159" s="8"/>
      <c r="G159" s="9" t="str">
        <f>IF(A159="","",SUMIFS('Movimentações'!$D$2:$D$500,'Movimentações'!$C$2:$C$500,A159,'Movimentações'!$B$2:$B$500,"Entrada",'Movimentações'!$D$2:$D$500,"&gt;0",'Movimentações'!$A$2:$A$500,"&gt;0"))</f>
        <v/>
      </c>
      <c r="H159" s="9" t="str">
        <f>IF(A159="","",SUMIFS('Movimentações'!$D$2:$D$500,'Movimentações'!$C$2:$C$500,A159,'Movimentações'!$B$2:$B$500,"Saída",'Movimentações'!$D$2:$D$500,"&gt;0",'Movimentações'!$A$2:$A$500,"&gt;0"))</f>
        <v/>
      </c>
      <c r="I159" s="9" t="str">
        <f t="shared" si="1"/>
        <v/>
      </c>
      <c r="J159" s="9"/>
      <c r="K159" s="9" t="str">
        <f t="shared" si="2"/>
        <v/>
      </c>
      <c r="L159" s="9" t="str">
        <f t="shared" si="3"/>
        <v/>
      </c>
      <c r="M159" s="5"/>
      <c r="N159" s="5"/>
      <c r="O159" s="5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8"/>
      <c r="B160" s="8"/>
      <c r="C160" s="8"/>
      <c r="D160" s="8"/>
      <c r="E160" s="8"/>
      <c r="F160" s="8"/>
      <c r="G160" s="9" t="str">
        <f>IF(A160="","",SUMIFS('Movimentações'!$D$2:$D$500,'Movimentações'!$C$2:$C$500,A160,'Movimentações'!$B$2:$B$500,"Entrada",'Movimentações'!$D$2:$D$500,"&gt;0",'Movimentações'!$A$2:$A$500,"&gt;0"))</f>
        <v/>
      </c>
      <c r="H160" s="9" t="str">
        <f>IF(A160="","",SUMIFS('Movimentações'!$D$2:$D$500,'Movimentações'!$C$2:$C$500,A160,'Movimentações'!$B$2:$B$500,"Saída",'Movimentações'!$D$2:$D$500,"&gt;0",'Movimentações'!$A$2:$A$500,"&gt;0"))</f>
        <v/>
      </c>
      <c r="I160" s="9" t="str">
        <f t="shared" si="1"/>
        <v/>
      </c>
      <c r="J160" s="9"/>
      <c r="K160" s="9" t="str">
        <f t="shared" si="2"/>
        <v/>
      </c>
      <c r="L160" s="9" t="str">
        <f t="shared" si="3"/>
        <v/>
      </c>
      <c r="M160" s="5"/>
      <c r="N160" s="5"/>
      <c r="O160" s="5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8"/>
      <c r="B161" s="8"/>
      <c r="C161" s="8"/>
      <c r="D161" s="8"/>
      <c r="E161" s="8"/>
      <c r="F161" s="8"/>
      <c r="G161" s="9" t="str">
        <f>IF(A161="","",SUMIFS('Movimentações'!$D$2:$D$500,'Movimentações'!$C$2:$C$500,A161,'Movimentações'!$B$2:$B$500,"Entrada",'Movimentações'!$D$2:$D$500,"&gt;0",'Movimentações'!$A$2:$A$500,"&gt;0"))</f>
        <v/>
      </c>
      <c r="H161" s="9" t="str">
        <f>IF(A161="","",SUMIFS('Movimentações'!$D$2:$D$500,'Movimentações'!$C$2:$C$500,A161,'Movimentações'!$B$2:$B$500,"Saída",'Movimentações'!$D$2:$D$500,"&gt;0",'Movimentações'!$A$2:$A$500,"&gt;0"))</f>
        <v/>
      </c>
      <c r="I161" s="9" t="str">
        <f t="shared" si="1"/>
        <v/>
      </c>
      <c r="J161" s="9"/>
      <c r="K161" s="9" t="str">
        <f t="shared" si="2"/>
        <v/>
      </c>
      <c r="L161" s="9" t="str">
        <f t="shared" si="3"/>
        <v/>
      </c>
      <c r="M161" s="5"/>
      <c r="N161" s="5"/>
      <c r="O161" s="5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8"/>
      <c r="B162" s="8"/>
      <c r="C162" s="8"/>
      <c r="D162" s="8"/>
      <c r="E162" s="8"/>
      <c r="F162" s="8"/>
      <c r="G162" s="9" t="str">
        <f>IF(A162="","",SUMIFS('Movimentações'!$D$2:$D$500,'Movimentações'!$C$2:$C$500,A162,'Movimentações'!$B$2:$B$500,"Entrada",'Movimentações'!$D$2:$D$500,"&gt;0",'Movimentações'!$A$2:$A$500,"&gt;0"))</f>
        <v/>
      </c>
      <c r="H162" s="9" t="str">
        <f>IF(A162="","",SUMIFS('Movimentações'!$D$2:$D$500,'Movimentações'!$C$2:$C$500,A162,'Movimentações'!$B$2:$B$500,"Saída",'Movimentações'!$D$2:$D$500,"&gt;0",'Movimentações'!$A$2:$A$500,"&gt;0"))</f>
        <v/>
      </c>
      <c r="I162" s="9" t="str">
        <f t="shared" si="1"/>
        <v/>
      </c>
      <c r="J162" s="9"/>
      <c r="K162" s="9" t="str">
        <f t="shared" si="2"/>
        <v/>
      </c>
      <c r="L162" s="9" t="str">
        <f t="shared" si="3"/>
        <v/>
      </c>
      <c r="M162" s="5"/>
      <c r="N162" s="5"/>
      <c r="O162" s="5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8"/>
      <c r="B163" s="8"/>
      <c r="C163" s="8"/>
      <c r="D163" s="8"/>
      <c r="E163" s="8"/>
      <c r="F163" s="8"/>
      <c r="G163" s="9" t="str">
        <f>IF(A163="","",SUMIFS('Movimentações'!$D$2:$D$500,'Movimentações'!$C$2:$C$500,A163,'Movimentações'!$B$2:$B$500,"Entrada",'Movimentações'!$D$2:$D$500,"&gt;0",'Movimentações'!$A$2:$A$500,"&gt;0"))</f>
        <v/>
      </c>
      <c r="H163" s="9" t="str">
        <f>IF(A163="","",SUMIFS('Movimentações'!$D$2:$D$500,'Movimentações'!$C$2:$C$500,A163,'Movimentações'!$B$2:$B$500,"Saída",'Movimentações'!$D$2:$D$500,"&gt;0",'Movimentações'!$A$2:$A$500,"&gt;0"))</f>
        <v/>
      </c>
      <c r="I163" s="9" t="str">
        <f t="shared" si="1"/>
        <v/>
      </c>
      <c r="J163" s="9"/>
      <c r="K163" s="9" t="str">
        <f t="shared" si="2"/>
        <v/>
      </c>
      <c r="L163" s="9" t="str">
        <f t="shared" si="3"/>
        <v/>
      </c>
      <c r="M163" s="5"/>
      <c r="N163" s="5"/>
      <c r="O163" s="5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8"/>
      <c r="B164" s="8"/>
      <c r="C164" s="8"/>
      <c r="D164" s="8"/>
      <c r="E164" s="8"/>
      <c r="F164" s="8"/>
      <c r="G164" s="9" t="str">
        <f>IF(A164="","",SUMIFS('Movimentações'!$D$2:$D$500,'Movimentações'!$C$2:$C$500,A164,'Movimentações'!$B$2:$B$500,"Entrada",'Movimentações'!$D$2:$D$500,"&gt;0",'Movimentações'!$A$2:$A$500,"&gt;0"))</f>
        <v/>
      </c>
      <c r="H164" s="9" t="str">
        <f>IF(A164="","",SUMIFS('Movimentações'!$D$2:$D$500,'Movimentações'!$C$2:$C$500,A164,'Movimentações'!$B$2:$B$500,"Saída",'Movimentações'!$D$2:$D$500,"&gt;0",'Movimentações'!$A$2:$A$500,"&gt;0"))</f>
        <v/>
      </c>
      <c r="I164" s="9" t="str">
        <f t="shared" si="1"/>
        <v/>
      </c>
      <c r="J164" s="9"/>
      <c r="K164" s="9" t="str">
        <f t="shared" si="2"/>
        <v/>
      </c>
      <c r="L164" s="9" t="str">
        <f t="shared" si="3"/>
        <v/>
      </c>
      <c r="M164" s="5"/>
      <c r="N164" s="5"/>
      <c r="O164" s="5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8"/>
      <c r="B165" s="8"/>
      <c r="C165" s="8"/>
      <c r="D165" s="8"/>
      <c r="E165" s="8"/>
      <c r="F165" s="8"/>
      <c r="G165" s="9" t="str">
        <f>IF(A165="","",SUMIFS('Movimentações'!$D$2:$D$500,'Movimentações'!$C$2:$C$500,A165,'Movimentações'!$B$2:$B$500,"Entrada",'Movimentações'!$D$2:$D$500,"&gt;0",'Movimentações'!$A$2:$A$500,"&gt;0"))</f>
        <v/>
      </c>
      <c r="H165" s="9" t="str">
        <f>IF(A165="","",SUMIFS('Movimentações'!$D$2:$D$500,'Movimentações'!$C$2:$C$500,A165,'Movimentações'!$B$2:$B$500,"Saída",'Movimentações'!$D$2:$D$500,"&gt;0",'Movimentações'!$A$2:$A$500,"&gt;0"))</f>
        <v/>
      </c>
      <c r="I165" s="9" t="str">
        <f t="shared" si="1"/>
        <v/>
      </c>
      <c r="J165" s="9"/>
      <c r="K165" s="9" t="str">
        <f t="shared" si="2"/>
        <v/>
      </c>
      <c r="L165" s="9" t="str">
        <f t="shared" si="3"/>
        <v/>
      </c>
      <c r="M165" s="5"/>
      <c r="N165" s="5"/>
      <c r="O165" s="5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8"/>
      <c r="B166" s="8"/>
      <c r="C166" s="8"/>
      <c r="D166" s="8"/>
      <c r="E166" s="8"/>
      <c r="F166" s="8"/>
      <c r="G166" s="9" t="str">
        <f>IF(A166="","",SUMIFS('Movimentações'!$D$2:$D$500,'Movimentações'!$C$2:$C$500,A166,'Movimentações'!$B$2:$B$500,"Entrada",'Movimentações'!$D$2:$D$500,"&gt;0",'Movimentações'!$A$2:$A$500,"&gt;0"))</f>
        <v/>
      </c>
      <c r="H166" s="9" t="str">
        <f>IF(A166="","",SUMIFS('Movimentações'!$D$2:$D$500,'Movimentações'!$C$2:$C$500,A166,'Movimentações'!$B$2:$B$500,"Saída",'Movimentações'!$D$2:$D$500,"&gt;0",'Movimentações'!$A$2:$A$500,"&gt;0"))</f>
        <v/>
      </c>
      <c r="I166" s="9" t="str">
        <f t="shared" si="1"/>
        <v/>
      </c>
      <c r="J166" s="9"/>
      <c r="K166" s="9" t="str">
        <f t="shared" si="2"/>
        <v/>
      </c>
      <c r="L166" s="9" t="str">
        <f t="shared" si="3"/>
        <v/>
      </c>
      <c r="M166" s="5"/>
      <c r="N166" s="5"/>
      <c r="O166" s="5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8"/>
      <c r="B167" s="8"/>
      <c r="C167" s="8"/>
      <c r="D167" s="8"/>
      <c r="E167" s="8"/>
      <c r="F167" s="8"/>
      <c r="G167" s="9" t="str">
        <f>IF(A167="","",SUMIFS('Movimentações'!$D$2:$D$500,'Movimentações'!$C$2:$C$500,A167,'Movimentações'!$B$2:$B$500,"Entrada",'Movimentações'!$D$2:$D$500,"&gt;0",'Movimentações'!$A$2:$A$500,"&gt;0"))</f>
        <v/>
      </c>
      <c r="H167" s="9" t="str">
        <f>IF(A167="","",SUMIFS('Movimentações'!$D$2:$D$500,'Movimentações'!$C$2:$C$500,A167,'Movimentações'!$B$2:$B$500,"Saída",'Movimentações'!$D$2:$D$500,"&gt;0",'Movimentações'!$A$2:$A$500,"&gt;0"))</f>
        <v/>
      </c>
      <c r="I167" s="9" t="str">
        <f t="shared" si="1"/>
        <v/>
      </c>
      <c r="J167" s="9"/>
      <c r="K167" s="9" t="str">
        <f t="shared" si="2"/>
        <v/>
      </c>
      <c r="L167" s="9" t="str">
        <f t="shared" si="3"/>
        <v/>
      </c>
      <c r="M167" s="5"/>
      <c r="N167" s="5"/>
      <c r="O167" s="5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8"/>
      <c r="B168" s="8"/>
      <c r="C168" s="8"/>
      <c r="D168" s="8"/>
      <c r="E168" s="8"/>
      <c r="F168" s="8"/>
      <c r="G168" s="9" t="str">
        <f>IF(A168="","",SUMIFS('Movimentações'!$D$2:$D$500,'Movimentações'!$C$2:$C$500,A168,'Movimentações'!$B$2:$B$500,"Entrada",'Movimentações'!$D$2:$D$500,"&gt;0",'Movimentações'!$A$2:$A$500,"&gt;0"))</f>
        <v/>
      </c>
      <c r="H168" s="9" t="str">
        <f>IF(A168="","",SUMIFS('Movimentações'!$D$2:$D$500,'Movimentações'!$C$2:$C$500,A168,'Movimentações'!$B$2:$B$500,"Saída",'Movimentações'!$D$2:$D$500,"&gt;0",'Movimentações'!$A$2:$A$500,"&gt;0"))</f>
        <v/>
      </c>
      <c r="I168" s="9" t="str">
        <f t="shared" si="1"/>
        <v/>
      </c>
      <c r="J168" s="9"/>
      <c r="K168" s="9" t="str">
        <f t="shared" si="2"/>
        <v/>
      </c>
      <c r="L168" s="9" t="str">
        <f t="shared" si="3"/>
        <v/>
      </c>
      <c r="M168" s="5"/>
      <c r="N168" s="5"/>
      <c r="O168" s="5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8"/>
      <c r="B169" s="8"/>
      <c r="C169" s="8"/>
      <c r="D169" s="8"/>
      <c r="E169" s="8"/>
      <c r="F169" s="8"/>
      <c r="G169" s="9" t="str">
        <f>IF(A169="","",SUMIFS('Movimentações'!$D$2:$D$500,'Movimentações'!$C$2:$C$500,A169,'Movimentações'!$B$2:$B$500,"Entrada",'Movimentações'!$D$2:$D$500,"&gt;0",'Movimentações'!$A$2:$A$500,"&gt;0"))</f>
        <v/>
      </c>
      <c r="H169" s="9" t="str">
        <f>IF(A169="","",SUMIFS('Movimentações'!$D$2:$D$500,'Movimentações'!$C$2:$C$500,A169,'Movimentações'!$B$2:$B$500,"Saída",'Movimentações'!$D$2:$D$500,"&gt;0",'Movimentações'!$A$2:$A$500,"&gt;0"))</f>
        <v/>
      </c>
      <c r="I169" s="9" t="str">
        <f t="shared" si="1"/>
        <v/>
      </c>
      <c r="J169" s="9"/>
      <c r="K169" s="9" t="str">
        <f t="shared" si="2"/>
        <v/>
      </c>
      <c r="L169" s="9" t="str">
        <f t="shared" si="3"/>
        <v/>
      </c>
      <c r="M169" s="5"/>
      <c r="N169" s="5"/>
      <c r="O169" s="5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8"/>
      <c r="B170" s="8"/>
      <c r="C170" s="8"/>
      <c r="D170" s="8"/>
      <c r="E170" s="8"/>
      <c r="F170" s="8"/>
      <c r="G170" s="9" t="str">
        <f>IF(A170="","",SUMIFS('Movimentações'!$D$2:$D$500,'Movimentações'!$C$2:$C$500,A170,'Movimentações'!$B$2:$B$500,"Entrada",'Movimentações'!$D$2:$D$500,"&gt;0",'Movimentações'!$A$2:$A$500,"&gt;0"))</f>
        <v/>
      </c>
      <c r="H170" s="9" t="str">
        <f>IF(A170="","",SUMIFS('Movimentações'!$D$2:$D$500,'Movimentações'!$C$2:$C$500,A170,'Movimentações'!$B$2:$B$500,"Saída",'Movimentações'!$D$2:$D$500,"&gt;0",'Movimentações'!$A$2:$A$500,"&gt;0"))</f>
        <v/>
      </c>
      <c r="I170" s="9" t="str">
        <f t="shared" si="1"/>
        <v/>
      </c>
      <c r="J170" s="9"/>
      <c r="K170" s="9" t="str">
        <f t="shared" si="2"/>
        <v/>
      </c>
      <c r="L170" s="9" t="str">
        <f t="shared" si="3"/>
        <v/>
      </c>
      <c r="M170" s="5"/>
      <c r="N170" s="5"/>
      <c r="O170" s="5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8"/>
      <c r="B171" s="8"/>
      <c r="C171" s="8"/>
      <c r="D171" s="8"/>
      <c r="E171" s="8"/>
      <c r="F171" s="8"/>
      <c r="G171" s="9" t="str">
        <f>IF(A171="","",SUMIFS('Movimentações'!$D$2:$D$500,'Movimentações'!$C$2:$C$500,A171,'Movimentações'!$B$2:$B$500,"Entrada",'Movimentações'!$D$2:$D$500,"&gt;0",'Movimentações'!$A$2:$A$500,"&gt;0"))</f>
        <v/>
      </c>
      <c r="H171" s="9" t="str">
        <f>IF(A171="","",SUMIFS('Movimentações'!$D$2:$D$500,'Movimentações'!$C$2:$C$500,A171,'Movimentações'!$B$2:$B$500,"Saída",'Movimentações'!$D$2:$D$500,"&gt;0",'Movimentações'!$A$2:$A$500,"&gt;0"))</f>
        <v/>
      </c>
      <c r="I171" s="9" t="str">
        <f t="shared" si="1"/>
        <v/>
      </c>
      <c r="J171" s="9"/>
      <c r="K171" s="9" t="str">
        <f t="shared" si="2"/>
        <v/>
      </c>
      <c r="L171" s="9" t="str">
        <f t="shared" si="3"/>
        <v/>
      </c>
      <c r="M171" s="5"/>
      <c r="N171" s="5"/>
      <c r="O171" s="5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8"/>
      <c r="B172" s="8"/>
      <c r="C172" s="8"/>
      <c r="D172" s="8"/>
      <c r="E172" s="8"/>
      <c r="F172" s="8"/>
      <c r="G172" s="9" t="str">
        <f>IF(A172="","",SUMIFS('Movimentações'!$D$2:$D$500,'Movimentações'!$C$2:$C$500,A172,'Movimentações'!$B$2:$B$500,"Entrada",'Movimentações'!$D$2:$D$500,"&gt;0",'Movimentações'!$A$2:$A$500,"&gt;0"))</f>
        <v/>
      </c>
      <c r="H172" s="9" t="str">
        <f>IF(A172="","",SUMIFS('Movimentações'!$D$2:$D$500,'Movimentações'!$C$2:$C$500,A172,'Movimentações'!$B$2:$B$500,"Saída",'Movimentações'!$D$2:$D$500,"&gt;0",'Movimentações'!$A$2:$A$500,"&gt;0"))</f>
        <v/>
      </c>
      <c r="I172" s="9" t="str">
        <f t="shared" si="1"/>
        <v/>
      </c>
      <c r="J172" s="9"/>
      <c r="K172" s="9" t="str">
        <f t="shared" si="2"/>
        <v/>
      </c>
      <c r="L172" s="9" t="str">
        <f t="shared" si="3"/>
        <v/>
      </c>
      <c r="M172" s="5"/>
      <c r="N172" s="5"/>
      <c r="O172" s="5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8"/>
      <c r="B173" s="8"/>
      <c r="C173" s="8"/>
      <c r="D173" s="8"/>
      <c r="E173" s="8"/>
      <c r="F173" s="8"/>
      <c r="G173" s="9" t="str">
        <f>IF(A173="","",SUMIFS('Movimentações'!$D$2:$D$500,'Movimentações'!$C$2:$C$500,A173,'Movimentações'!$B$2:$B$500,"Entrada",'Movimentações'!$D$2:$D$500,"&gt;0",'Movimentações'!$A$2:$A$500,"&gt;0"))</f>
        <v/>
      </c>
      <c r="H173" s="9" t="str">
        <f>IF(A173="","",SUMIFS('Movimentações'!$D$2:$D$500,'Movimentações'!$C$2:$C$500,A173,'Movimentações'!$B$2:$B$500,"Saída",'Movimentações'!$D$2:$D$500,"&gt;0",'Movimentações'!$A$2:$A$500,"&gt;0"))</f>
        <v/>
      </c>
      <c r="I173" s="9" t="str">
        <f t="shared" si="1"/>
        <v/>
      </c>
      <c r="J173" s="9"/>
      <c r="K173" s="9" t="str">
        <f t="shared" si="2"/>
        <v/>
      </c>
      <c r="L173" s="9" t="str">
        <f t="shared" si="3"/>
        <v/>
      </c>
      <c r="M173" s="5"/>
      <c r="N173" s="5"/>
      <c r="O173" s="5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8"/>
      <c r="B174" s="8"/>
      <c r="C174" s="8"/>
      <c r="D174" s="8"/>
      <c r="E174" s="8"/>
      <c r="F174" s="8"/>
      <c r="G174" s="9" t="str">
        <f>IF(A174="","",SUMIFS('Movimentações'!$D$2:$D$500,'Movimentações'!$C$2:$C$500,A174,'Movimentações'!$B$2:$B$500,"Entrada",'Movimentações'!$D$2:$D$500,"&gt;0",'Movimentações'!$A$2:$A$500,"&gt;0"))</f>
        <v/>
      </c>
      <c r="H174" s="9" t="str">
        <f>IF(A174="","",SUMIFS('Movimentações'!$D$2:$D$500,'Movimentações'!$C$2:$C$500,A174,'Movimentações'!$B$2:$B$500,"Saída",'Movimentações'!$D$2:$D$500,"&gt;0",'Movimentações'!$A$2:$A$500,"&gt;0"))</f>
        <v/>
      </c>
      <c r="I174" s="9" t="str">
        <f t="shared" si="1"/>
        <v/>
      </c>
      <c r="J174" s="9"/>
      <c r="K174" s="9" t="str">
        <f t="shared" si="2"/>
        <v/>
      </c>
      <c r="L174" s="9" t="str">
        <f t="shared" si="3"/>
        <v/>
      </c>
      <c r="M174" s="5"/>
      <c r="N174" s="5"/>
      <c r="O174" s="5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8"/>
      <c r="B175" s="8"/>
      <c r="C175" s="8"/>
      <c r="D175" s="8"/>
      <c r="E175" s="8"/>
      <c r="F175" s="8"/>
      <c r="G175" s="9" t="str">
        <f>IF(A175="","",SUMIFS('Movimentações'!$D$2:$D$500,'Movimentações'!$C$2:$C$500,A175,'Movimentações'!$B$2:$B$500,"Entrada",'Movimentações'!$D$2:$D$500,"&gt;0",'Movimentações'!$A$2:$A$500,"&gt;0"))</f>
        <v/>
      </c>
      <c r="H175" s="9" t="str">
        <f>IF(A175="","",SUMIFS('Movimentações'!$D$2:$D$500,'Movimentações'!$C$2:$C$500,A175,'Movimentações'!$B$2:$B$500,"Saída",'Movimentações'!$D$2:$D$500,"&gt;0",'Movimentações'!$A$2:$A$500,"&gt;0"))</f>
        <v/>
      </c>
      <c r="I175" s="9" t="str">
        <f t="shared" si="1"/>
        <v/>
      </c>
      <c r="J175" s="9"/>
      <c r="K175" s="9" t="str">
        <f t="shared" si="2"/>
        <v/>
      </c>
      <c r="L175" s="9" t="str">
        <f t="shared" si="3"/>
        <v/>
      </c>
      <c r="M175" s="5"/>
      <c r="N175" s="5"/>
      <c r="O175" s="5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8"/>
      <c r="B176" s="8"/>
      <c r="C176" s="8"/>
      <c r="D176" s="8"/>
      <c r="E176" s="8"/>
      <c r="F176" s="8"/>
      <c r="G176" s="9" t="str">
        <f>IF(A176="","",SUMIFS('Movimentações'!$D$2:$D$500,'Movimentações'!$C$2:$C$500,A176,'Movimentações'!$B$2:$B$500,"Entrada",'Movimentações'!$D$2:$D$500,"&gt;0",'Movimentações'!$A$2:$A$500,"&gt;0"))</f>
        <v/>
      </c>
      <c r="H176" s="9" t="str">
        <f>IF(A176="","",SUMIFS('Movimentações'!$D$2:$D$500,'Movimentações'!$C$2:$C$500,A176,'Movimentações'!$B$2:$B$500,"Saída",'Movimentações'!$D$2:$D$500,"&gt;0",'Movimentações'!$A$2:$A$500,"&gt;0"))</f>
        <v/>
      </c>
      <c r="I176" s="9" t="str">
        <f t="shared" si="1"/>
        <v/>
      </c>
      <c r="J176" s="9"/>
      <c r="K176" s="9" t="str">
        <f t="shared" si="2"/>
        <v/>
      </c>
      <c r="L176" s="9" t="str">
        <f t="shared" si="3"/>
        <v/>
      </c>
      <c r="M176" s="5"/>
      <c r="N176" s="5"/>
      <c r="O176" s="5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8"/>
      <c r="B177" s="8"/>
      <c r="C177" s="8"/>
      <c r="D177" s="8"/>
      <c r="E177" s="8"/>
      <c r="F177" s="8"/>
      <c r="G177" s="9" t="str">
        <f>IF(A177="","",SUMIFS('Movimentações'!$D$2:$D$500,'Movimentações'!$C$2:$C$500,A177,'Movimentações'!$B$2:$B$500,"Entrada",'Movimentações'!$D$2:$D$500,"&gt;0",'Movimentações'!$A$2:$A$500,"&gt;0"))</f>
        <v/>
      </c>
      <c r="H177" s="9" t="str">
        <f>IF(A177="","",SUMIFS('Movimentações'!$D$2:$D$500,'Movimentações'!$C$2:$C$500,A177,'Movimentações'!$B$2:$B$500,"Saída",'Movimentações'!$D$2:$D$500,"&gt;0",'Movimentações'!$A$2:$A$500,"&gt;0"))</f>
        <v/>
      </c>
      <c r="I177" s="9" t="str">
        <f t="shared" si="1"/>
        <v/>
      </c>
      <c r="J177" s="9"/>
      <c r="K177" s="9" t="str">
        <f t="shared" si="2"/>
        <v/>
      </c>
      <c r="L177" s="9" t="str">
        <f t="shared" si="3"/>
        <v/>
      </c>
      <c r="M177" s="5"/>
      <c r="N177" s="5"/>
      <c r="O177" s="5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8"/>
      <c r="B178" s="8"/>
      <c r="C178" s="8"/>
      <c r="D178" s="8"/>
      <c r="E178" s="8"/>
      <c r="F178" s="8"/>
      <c r="G178" s="9" t="str">
        <f>IF(A178="","",SUMIFS('Movimentações'!$D$2:$D$500,'Movimentações'!$C$2:$C$500,A178,'Movimentações'!$B$2:$B$500,"Entrada",'Movimentações'!$D$2:$D$500,"&gt;0",'Movimentações'!$A$2:$A$500,"&gt;0"))</f>
        <v/>
      </c>
      <c r="H178" s="9" t="str">
        <f>IF(A178="","",SUMIFS('Movimentações'!$D$2:$D$500,'Movimentações'!$C$2:$C$500,A178,'Movimentações'!$B$2:$B$500,"Saída",'Movimentações'!$D$2:$D$500,"&gt;0",'Movimentações'!$A$2:$A$500,"&gt;0"))</f>
        <v/>
      </c>
      <c r="I178" s="9" t="str">
        <f t="shared" si="1"/>
        <v/>
      </c>
      <c r="J178" s="9"/>
      <c r="K178" s="9" t="str">
        <f t="shared" si="2"/>
        <v/>
      </c>
      <c r="L178" s="9" t="str">
        <f t="shared" si="3"/>
        <v/>
      </c>
      <c r="M178" s="5"/>
      <c r="N178" s="5"/>
      <c r="O178" s="5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8"/>
      <c r="B179" s="8"/>
      <c r="C179" s="8"/>
      <c r="D179" s="8"/>
      <c r="E179" s="8"/>
      <c r="F179" s="8"/>
      <c r="G179" s="9" t="str">
        <f>IF(A179="","",SUMIFS('Movimentações'!$D$2:$D$500,'Movimentações'!$C$2:$C$500,A179,'Movimentações'!$B$2:$B$500,"Entrada",'Movimentações'!$D$2:$D$500,"&gt;0",'Movimentações'!$A$2:$A$500,"&gt;0"))</f>
        <v/>
      </c>
      <c r="H179" s="9" t="str">
        <f>IF(A179="","",SUMIFS('Movimentações'!$D$2:$D$500,'Movimentações'!$C$2:$C$500,A179,'Movimentações'!$B$2:$B$500,"Saída",'Movimentações'!$D$2:$D$500,"&gt;0",'Movimentações'!$A$2:$A$500,"&gt;0"))</f>
        <v/>
      </c>
      <c r="I179" s="9" t="str">
        <f t="shared" si="1"/>
        <v/>
      </c>
      <c r="J179" s="9"/>
      <c r="K179" s="9" t="str">
        <f t="shared" si="2"/>
        <v/>
      </c>
      <c r="L179" s="9" t="str">
        <f t="shared" si="3"/>
        <v/>
      </c>
      <c r="M179" s="5"/>
      <c r="N179" s="5"/>
      <c r="O179" s="5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8"/>
      <c r="B180" s="8"/>
      <c r="C180" s="8"/>
      <c r="D180" s="8"/>
      <c r="E180" s="8"/>
      <c r="F180" s="8"/>
      <c r="G180" s="9" t="str">
        <f>IF(A180="","",SUMIFS('Movimentações'!$D$2:$D$500,'Movimentações'!$C$2:$C$500,A180,'Movimentações'!$B$2:$B$500,"Entrada",'Movimentações'!$D$2:$D$500,"&gt;0",'Movimentações'!$A$2:$A$500,"&gt;0"))</f>
        <v/>
      </c>
      <c r="H180" s="9" t="str">
        <f>IF(A180="","",SUMIFS('Movimentações'!$D$2:$D$500,'Movimentações'!$C$2:$C$500,A180,'Movimentações'!$B$2:$B$500,"Saída",'Movimentações'!$D$2:$D$500,"&gt;0",'Movimentações'!$A$2:$A$500,"&gt;0"))</f>
        <v/>
      </c>
      <c r="I180" s="9" t="str">
        <f t="shared" si="1"/>
        <v/>
      </c>
      <c r="J180" s="9"/>
      <c r="K180" s="9" t="str">
        <f t="shared" si="2"/>
        <v/>
      </c>
      <c r="L180" s="9" t="str">
        <f t="shared" si="3"/>
        <v/>
      </c>
      <c r="M180" s="5"/>
      <c r="N180" s="5"/>
      <c r="O180" s="5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8"/>
      <c r="B181" s="8"/>
      <c r="C181" s="8"/>
      <c r="D181" s="8"/>
      <c r="E181" s="8"/>
      <c r="F181" s="8"/>
      <c r="G181" s="9" t="str">
        <f>IF(A181="","",SUMIFS('Movimentações'!$D$2:$D$500,'Movimentações'!$C$2:$C$500,A181,'Movimentações'!$B$2:$B$500,"Entrada",'Movimentações'!$D$2:$D$500,"&gt;0",'Movimentações'!$A$2:$A$500,"&gt;0"))</f>
        <v/>
      </c>
      <c r="H181" s="9" t="str">
        <f>IF(A181="","",SUMIFS('Movimentações'!$D$2:$D$500,'Movimentações'!$C$2:$C$500,A181,'Movimentações'!$B$2:$B$500,"Saída",'Movimentações'!$D$2:$D$500,"&gt;0",'Movimentações'!$A$2:$A$500,"&gt;0"))</f>
        <v/>
      </c>
      <c r="I181" s="9" t="str">
        <f t="shared" si="1"/>
        <v/>
      </c>
      <c r="J181" s="9"/>
      <c r="K181" s="9" t="str">
        <f t="shared" si="2"/>
        <v/>
      </c>
      <c r="L181" s="9" t="str">
        <f t="shared" si="3"/>
        <v/>
      </c>
      <c r="M181" s="5"/>
      <c r="N181" s="5"/>
      <c r="O181" s="5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8"/>
      <c r="B182" s="8"/>
      <c r="C182" s="8"/>
      <c r="D182" s="8"/>
      <c r="E182" s="8"/>
      <c r="F182" s="8"/>
      <c r="G182" s="9" t="str">
        <f>IF(A182="","",SUMIFS('Movimentações'!$D$2:$D$500,'Movimentações'!$C$2:$C$500,A182,'Movimentações'!$B$2:$B$500,"Entrada",'Movimentações'!$D$2:$D$500,"&gt;0",'Movimentações'!$A$2:$A$500,"&gt;0"))</f>
        <v/>
      </c>
      <c r="H182" s="9" t="str">
        <f>IF(A182="","",SUMIFS('Movimentações'!$D$2:$D$500,'Movimentações'!$C$2:$C$500,A182,'Movimentações'!$B$2:$B$500,"Saída",'Movimentações'!$D$2:$D$500,"&gt;0",'Movimentações'!$A$2:$A$500,"&gt;0"))</f>
        <v/>
      </c>
      <c r="I182" s="9" t="str">
        <f t="shared" si="1"/>
        <v/>
      </c>
      <c r="J182" s="9"/>
      <c r="K182" s="9" t="str">
        <f t="shared" si="2"/>
        <v/>
      </c>
      <c r="L182" s="9" t="str">
        <f t="shared" si="3"/>
        <v/>
      </c>
      <c r="M182" s="5"/>
      <c r="N182" s="5"/>
      <c r="O182" s="5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8"/>
      <c r="B183" s="8"/>
      <c r="C183" s="8"/>
      <c r="D183" s="8"/>
      <c r="E183" s="8"/>
      <c r="F183" s="8"/>
      <c r="G183" s="9" t="str">
        <f>IF(A183="","",SUMIFS('Movimentações'!$D$2:$D$500,'Movimentações'!$C$2:$C$500,A183,'Movimentações'!$B$2:$B$500,"Entrada",'Movimentações'!$D$2:$D$500,"&gt;0",'Movimentações'!$A$2:$A$500,"&gt;0"))</f>
        <v/>
      </c>
      <c r="H183" s="9" t="str">
        <f>IF(A183="","",SUMIFS('Movimentações'!$D$2:$D$500,'Movimentações'!$C$2:$C$500,A183,'Movimentações'!$B$2:$B$500,"Saída",'Movimentações'!$D$2:$D$500,"&gt;0",'Movimentações'!$A$2:$A$500,"&gt;0"))</f>
        <v/>
      </c>
      <c r="I183" s="9" t="str">
        <f t="shared" si="1"/>
        <v/>
      </c>
      <c r="J183" s="9"/>
      <c r="K183" s="9" t="str">
        <f t="shared" si="2"/>
        <v/>
      </c>
      <c r="L183" s="9" t="str">
        <f t="shared" si="3"/>
        <v/>
      </c>
      <c r="M183" s="5"/>
      <c r="N183" s="5"/>
      <c r="O183" s="5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8"/>
      <c r="B184" s="8"/>
      <c r="C184" s="8"/>
      <c r="D184" s="8"/>
      <c r="E184" s="8"/>
      <c r="F184" s="8"/>
      <c r="G184" s="9" t="str">
        <f>IF(A184="","",SUMIFS('Movimentações'!$D$2:$D$500,'Movimentações'!$C$2:$C$500,A184,'Movimentações'!$B$2:$B$500,"Entrada",'Movimentações'!$D$2:$D$500,"&gt;0",'Movimentações'!$A$2:$A$500,"&gt;0"))</f>
        <v/>
      </c>
      <c r="H184" s="9" t="str">
        <f>IF(A184="","",SUMIFS('Movimentações'!$D$2:$D$500,'Movimentações'!$C$2:$C$500,A184,'Movimentações'!$B$2:$B$500,"Saída",'Movimentações'!$D$2:$D$500,"&gt;0",'Movimentações'!$A$2:$A$500,"&gt;0"))</f>
        <v/>
      </c>
      <c r="I184" s="9" t="str">
        <f t="shared" si="1"/>
        <v/>
      </c>
      <c r="J184" s="9"/>
      <c r="K184" s="9" t="str">
        <f t="shared" si="2"/>
        <v/>
      </c>
      <c r="L184" s="9" t="str">
        <f t="shared" si="3"/>
        <v/>
      </c>
      <c r="M184" s="5"/>
      <c r="N184" s="5"/>
      <c r="O184" s="5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8"/>
      <c r="B185" s="8"/>
      <c r="C185" s="8"/>
      <c r="D185" s="8"/>
      <c r="E185" s="8"/>
      <c r="F185" s="8"/>
      <c r="G185" s="9" t="str">
        <f>IF(A185="","",SUMIFS('Movimentações'!$D$2:$D$500,'Movimentações'!$C$2:$C$500,A185,'Movimentações'!$B$2:$B$500,"Entrada",'Movimentações'!$D$2:$D$500,"&gt;0",'Movimentações'!$A$2:$A$500,"&gt;0"))</f>
        <v/>
      </c>
      <c r="H185" s="9" t="str">
        <f>IF(A185="","",SUMIFS('Movimentações'!$D$2:$D$500,'Movimentações'!$C$2:$C$500,A185,'Movimentações'!$B$2:$B$500,"Saída",'Movimentações'!$D$2:$D$500,"&gt;0",'Movimentações'!$A$2:$A$500,"&gt;0"))</f>
        <v/>
      </c>
      <c r="I185" s="9" t="str">
        <f t="shared" si="1"/>
        <v/>
      </c>
      <c r="J185" s="9"/>
      <c r="K185" s="9" t="str">
        <f t="shared" si="2"/>
        <v/>
      </c>
      <c r="L185" s="9" t="str">
        <f t="shared" si="3"/>
        <v/>
      </c>
      <c r="M185" s="5"/>
      <c r="N185" s="5"/>
      <c r="O185" s="5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8"/>
      <c r="B186" s="8"/>
      <c r="C186" s="8"/>
      <c r="D186" s="8"/>
      <c r="E186" s="8"/>
      <c r="F186" s="8"/>
      <c r="G186" s="9" t="str">
        <f>IF(A186="","",SUMIFS('Movimentações'!$D$2:$D$500,'Movimentações'!$C$2:$C$500,A186,'Movimentações'!$B$2:$B$500,"Entrada",'Movimentações'!$D$2:$D$500,"&gt;0",'Movimentações'!$A$2:$A$500,"&gt;0"))</f>
        <v/>
      </c>
      <c r="H186" s="9" t="str">
        <f>IF(A186="","",SUMIFS('Movimentações'!$D$2:$D$500,'Movimentações'!$C$2:$C$500,A186,'Movimentações'!$B$2:$B$500,"Saída",'Movimentações'!$D$2:$D$500,"&gt;0",'Movimentações'!$A$2:$A$500,"&gt;0"))</f>
        <v/>
      </c>
      <c r="I186" s="9" t="str">
        <f t="shared" si="1"/>
        <v/>
      </c>
      <c r="J186" s="9"/>
      <c r="K186" s="9" t="str">
        <f t="shared" si="2"/>
        <v/>
      </c>
      <c r="L186" s="9" t="str">
        <f t="shared" si="3"/>
        <v/>
      </c>
      <c r="M186" s="5"/>
      <c r="N186" s="5"/>
      <c r="O186" s="5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8"/>
      <c r="B187" s="8"/>
      <c r="C187" s="8"/>
      <c r="D187" s="8"/>
      <c r="E187" s="8"/>
      <c r="F187" s="8"/>
      <c r="G187" s="9" t="str">
        <f>IF(A187="","",SUMIFS('Movimentações'!$D$2:$D$500,'Movimentações'!$C$2:$C$500,A187,'Movimentações'!$B$2:$B$500,"Entrada",'Movimentações'!$D$2:$D$500,"&gt;0",'Movimentações'!$A$2:$A$500,"&gt;0"))</f>
        <v/>
      </c>
      <c r="H187" s="9" t="str">
        <f>IF(A187="","",SUMIFS('Movimentações'!$D$2:$D$500,'Movimentações'!$C$2:$C$500,A187,'Movimentações'!$B$2:$B$500,"Saída",'Movimentações'!$D$2:$D$500,"&gt;0",'Movimentações'!$A$2:$A$500,"&gt;0"))</f>
        <v/>
      </c>
      <c r="I187" s="9" t="str">
        <f t="shared" si="1"/>
        <v/>
      </c>
      <c r="J187" s="9"/>
      <c r="K187" s="9" t="str">
        <f t="shared" si="2"/>
        <v/>
      </c>
      <c r="L187" s="9" t="str">
        <f t="shared" si="3"/>
        <v/>
      </c>
      <c r="M187" s="5"/>
      <c r="N187" s="5"/>
      <c r="O187" s="5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8"/>
      <c r="B188" s="8"/>
      <c r="C188" s="8"/>
      <c r="D188" s="8"/>
      <c r="E188" s="8"/>
      <c r="F188" s="8"/>
      <c r="G188" s="9" t="str">
        <f>IF(A188="","",SUMIFS('Movimentações'!$D$2:$D$500,'Movimentações'!$C$2:$C$500,A188,'Movimentações'!$B$2:$B$500,"Entrada",'Movimentações'!$D$2:$D$500,"&gt;0",'Movimentações'!$A$2:$A$500,"&gt;0"))</f>
        <v/>
      </c>
      <c r="H188" s="9" t="str">
        <f>IF(A188="","",SUMIFS('Movimentações'!$D$2:$D$500,'Movimentações'!$C$2:$C$500,A188,'Movimentações'!$B$2:$B$500,"Saída",'Movimentações'!$D$2:$D$500,"&gt;0",'Movimentações'!$A$2:$A$500,"&gt;0"))</f>
        <v/>
      </c>
      <c r="I188" s="9" t="str">
        <f t="shared" si="1"/>
        <v/>
      </c>
      <c r="J188" s="9"/>
      <c r="K188" s="9" t="str">
        <f t="shared" si="2"/>
        <v/>
      </c>
      <c r="L188" s="9" t="str">
        <f t="shared" si="3"/>
        <v/>
      </c>
      <c r="M188" s="5"/>
      <c r="N188" s="5"/>
      <c r="O188" s="5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8"/>
      <c r="B189" s="8"/>
      <c r="C189" s="8"/>
      <c r="D189" s="8"/>
      <c r="E189" s="8"/>
      <c r="F189" s="8"/>
      <c r="G189" s="9" t="str">
        <f>IF(A189="","",SUMIFS('Movimentações'!$D$2:$D$500,'Movimentações'!$C$2:$C$500,A189,'Movimentações'!$B$2:$B$500,"Entrada",'Movimentações'!$D$2:$D$500,"&gt;0",'Movimentações'!$A$2:$A$500,"&gt;0"))</f>
        <v/>
      </c>
      <c r="H189" s="9" t="str">
        <f>IF(A189="","",SUMIFS('Movimentações'!$D$2:$D$500,'Movimentações'!$C$2:$C$500,A189,'Movimentações'!$B$2:$B$500,"Saída",'Movimentações'!$D$2:$D$500,"&gt;0",'Movimentações'!$A$2:$A$500,"&gt;0"))</f>
        <v/>
      </c>
      <c r="I189" s="9" t="str">
        <f t="shared" si="1"/>
        <v/>
      </c>
      <c r="J189" s="9"/>
      <c r="K189" s="9" t="str">
        <f t="shared" si="2"/>
        <v/>
      </c>
      <c r="L189" s="9" t="str">
        <f t="shared" si="3"/>
        <v/>
      </c>
      <c r="M189" s="5"/>
      <c r="N189" s="5"/>
      <c r="O189" s="5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8"/>
      <c r="B190" s="8"/>
      <c r="C190" s="8"/>
      <c r="D190" s="8"/>
      <c r="E190" s="8"/>
      <c r="F190" s="8"/>
      <c r="G190" s="9" t="str">
        <f>IF(A190="","",SUMIFS('Movimentações'!$D$2:$D$500,'Movimentações'!$C$2:$C$500,A190,'Movimentações'!$B$2:$B$500,"Entrada",'Movimentações'!$D$2:$D$500,"&gt;0",'Movimentações'!$A$2:$A$500,"&gt;0"))</f>
        <v/>
      </c>
      <c r="H190" s="9" t="str">
        <f>IF(A190="","",SUMIFS('Movimentações'!$D$2:$D$500,'Movimentações'!$C$2:$C$500,A190,'Movimentações'!$B$2:$B$500,"Saída",'Movimentações'!$D$2:$D$500,"&gt;0",'Movimentações'!$A$2:$A$500,"&gt;0"))</f>
        <v/>
      </c>
      <c r="I190" s="9" t="str">
        <f t="shared" si="1"/>
        <v/>
      </c>
      <c r="J190" s="9"/>
      <c r="K190" s="9" t="str">
        <f t="shared" si="2"/>
        <v/>
      </c>
      <c r="L190" s="9" t="str">
        <f t="shared" si="3"/>
        <v/>
      </c>
      <c r="M190" s="5"/>
      <c r="N190" s="5"/>
      <c r="O190" s="5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8"/>
      <c r="B191" s="8"/>
      <c r="C191" s="8"/>
      <c r="D191" s="8"/>
      <c r="E191" s="8"/>
      <c r="F191" s="8"/>
      <c r="G191" s="9" t="str">
        <f>IF(A191="","",SUMIFS('Movimentações'!$D$2:$D$500,'Movimentações'!$C$2:$C$500,A191,'Movimentações'!$B$2:$B$500,"Entrada",'Movimentações'!$D$2:$D$500,"&gt;0",'Movimentações'!$A$2:$A$500,"&gt;0"))</f>
        <v/>
      </c>
      <c r="H191" s="9" t="str">
        <f>IF(A191="","",SUMIFS('Movimentações'!$D$2:$D$500,'Movimentações'!$C$2:$C$500,A191,'Movimentações'!$B$2:$B$500,"Saída",'Movimentações'!$D$2:$D$500,"&gt;0",'Movimentações'!$A$2:$A$500,"&gt;0"))</f>
        <v/>
      </c>
      <c r="I191" s="9" t="str">
        <f t="shared" si="1"/>
        <v/>
      </c>
      <c r="J191" s="9"/>
      <c r="K191" s="9" t="str">
        <f t="shared" si="2"/>
        <v/>
      </c>
      <c r="L191" s="9" t="str">
        <f t="shared" si="3"/>
        <v/>
      </c>
      <c r="M191" s="5"/>
      <c r="N191" s="5"/>
      <c r="O191" s="5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8"/>
      <c r="B192" s="8"/>
      <c r="C192" s="8"/>
      <c r="D192" s="8"/>
      <c r="E192" s="8"/>
      <c r="F192" s="8"/>
      <c r="G192" s="9" t="str">
        <f>IF(A192="","",SUMIFS('Movimentações'!$D$2:$D$500,'Movimentações'!$C$2:$C$500,A192,'Movimentações'!$B$2:$B$500,"Entrada",'Movimentações'!$D$2:$D$500,"&gt;0",'Movimentações'!$A$2:$A$500,"&gt;0"))</f>
        <v/>
      </c>
      <c r="H192" s="9" t="str">
        <f>IF(A192="","",SUMIFS('Movimentações'!$D$2:$D$500,'Movimentações'!$C$2:$C$500,A192,'Movimentações'!$B$2:$B$500,"Saída",'Movimentações'!$D$2:$D$500,"&gt;0",'Movimentações'!$A$2:$A$500,"&gt;0"))</f>
        <v/>
      </c>
      <c r="I192" s="9" t="str">
        <f t="shared" si="1"/>
        <v/>
      </c>
      <c r="J192" s="9"/>
      <c r="K192" s="9" t="str">
        <f t="shared" si="2"/>
        <v/>
      </c>
      <c r="L192" s="9" t="str">
        <f t="shared" si="3"/>
        <v/>
      </c>
      <c r="M192" s="5"/>
      <c r="N192" s="5"/>
      <c r="O192" s="5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8"/>
      <c r="B193" s="8"/>
      <c r="C193" s="8"/>
      <c r="D193" s="8"/>
      <c r="E193" s="8"/>
      <c r="F193" s="8"/>
      <c r="G193" s="9" t="str">
        <f>IF(A193="","",SUMIFS('Movimentações'!$D$2:$D$500,'Movimentações'!$C$2:$C$500,A193,'Movimentações'!$B$2:$B$500,"Entrada",'Movimentações'!$D$2:$D$500,"&gt;0",'Movimentações'!$A$2:$A$500,"&gt;0"))</f>
        <v/>
      </c>
      <c r="H193" s="9" t="str">
        <f>IF(A193="","",SUMIFS('Movimentações'!$D$2:$D$500,'Movimentações'!$C$2:$C$500,A193,'Movimentações'!$B$2:$B$500,"Saída",'Movimentações'!$D$2:$D$500,"&gt;0",'Movimentações'!$A$2:$A$500,"&gt;0"))</f>
        <v/>
      </c>
      <c r="I193" s="9" t="str">
        <f t="shared" si="1"/>
        <v/>
      </c>
      <c r="J193" s="9"/>
      <c r="K193" s="9" t="str">
        <f t="shared" si="2"/>
        <v/>
      </c>
      <c r="L193" s="9" t="str">
        <f t="shared" si="3"/>
        <v/>
      </c>
      <c r="M193" s="5"/>
      <c r="N193" s="5"/>
      <c r="O193" s="5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8"/>
      <c r="B194" s="8"/>
      <c r="C194" s="8"/>
      <c r="D194" s="8"/>
      <c r="E194" s="8"/>
      <c r="F194" s="8"/>
      <c r="G194" s="9" t="str">
        <f>IF(A194="","",SUMIFS('Movimentações'!$D$2:$D$500,'Movimentações'!$C$2:$C$500,A194,'Movimentações'!$B$2:$B$500,"Entrada",'Movimentações'!$D$2:$D$500,"&gt;0",'Movimentações'!$A$2:$A$500,"&gt;0"))</f>
        <v/>
      </c>
      <c r="H194" s="9" t="str">
        <f>IF(A194="","",SUMIFS('Movimentações'!$D$2:$D$500,'Movimentações'!$C$2:$C$500,A194,'Movimentações'!$B$2:$B$500,"Saída",'Movimentações'!$D$2:$D$500,"&gt;0",'Movimentações'!$A$2:$A$500,"&gt;0"))</f>
        <v/>
      </c>
      <c r="I194" s="9" t="str">
        <f t="shared" si="1"/>
        <v/>
      </c>
      <c r="J194" s="9"/>
      <c r="K194" s="9" t="str">
        <f t="shared" si="2"/>
        <v/>
      </c>
      <c r="L194" s="9" t="str">
        <f t="shared" si="3"/>
        <v/>
      </c>
      <c r="M194" s="5"/>
      <c r="N194" s="5"/>
      <c r="O194" s="5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8"/>
      <c r="B195" s="8"/>
      <c r="C195" s="8"/>
      <c r="D195" s="8"/>
      <c r="E195" s="8"/>
      <c r="F195" s="8"/>
      <c r="G195" s="9" t="str">
        <f>IF(A195="","",SUMIFS('Movimentações'!$D$2:$D$500,'Movimentações'!$C$2:$C$500,A195,'Movimentações'!$B$2:$B$500,"Entrada",'Movimentações'!$D$2:$D$500,"&gt;0",'Movimentações'!$A$2:$A$500,"&gt;0"))</f>
        <v/>
      </c>
      <c r="H195" s="9" t="str">
        <f>IF(A195="","",SUMIFS('Movimentações'!$D$2:$D$500,'Movimentações'!$C$2:$C$500,A195,'Movimentações'!$B$2:$B$500,"Saída",'Movimentações'!$D$2:$D$500,"&gt;0",'Movimentações'!$A$2:$A$500,"&gt;0"))</f>
        <v/>
      </c>
      <c r="I195" s="9" t="str">
        <f t="shared" si="1"/>
        <v/>
      </c>
      <c r="J195" s="9"/>
      <c r="K195" s="9" t="str">
        <f t="shared" si="2"/>
        <v/>
      </c>
      <c r="L195" s="9" t="str">
        <f t="shared" si="3"/>
        <v/>
      </c>
      <c r="M195" s="5"/>
      <c r="N195" s="5"/>
      <c r="O195" s="5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8"/>
      <c r="B196" s="8"/>
      <c r="C196" s="8"/>
      <c r="D196" s="8"/>
      <c r="E196" s="8"/>
      <c r="F196" s="8"/>
      <c r="G196" s="9" t="str">
        <f>IF(A196="","",SUMIFS('Movimentações'!$D$2:$D$500,'Movimentações'!$C$2:$C$500,A196,'Movimentações'!$B$2:$B$500,"Entrada",'Movimentações'!$D$2:$D$500,"&gt;0",'Movimentações'!$A$2:$A$500,"&gt;0"))</f>
        <v/>
      </c>
      <c r="H196" s="9" t="str">
        <f>IF(A196="","",SUMIFS('Movimentações'!$D$2:$D$500,'Movimentações'!$C$2:$C$500,A196,'Movimentações'!$B$2:$B$500,"Saída",'Movimentações'!$D$2:$D$500,"&gt;0",'Movimentações'!$A$2:$A$500,"&gt;0"))</f>
        <v/>
      </c>
      <c r="I196" s="9" t="str">
        <f t="shared" si="1"/>
        <v/>
      </c>
      <c r="J196" s="9"/>
      <c r="K196" s="9" t="str">
        <f t="shared" si="2"/>
        <v/>
      </c>
      <c r="L196" s="9" t="str">
        <f t="shared" si="3"/>
        <v/>
      </c>
      <c r="M196" s="5"/>
      <c r="N196" s="5"/>
      <c r="O196" s="5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8"/>
      <c r="B197" s="8"/>
      <c r="C197" s="8"/>
      <c r="D197" s="8"/>
      <c r="E197" s="8"/>
      <c r="F197" s="8"/>
      <c r="G197" s="9" t="str">
        <f>IF(A197="","",SUMIFS('Movimentações'!$D$2:$D$500,'Movimentações'!$C$2:$C$500,A197,'Movimentações'!$B$2:$B$500,"Entrada",'Movimentações'!$D$2:$D$500,"&gt;0",'Movimentações'!$A$2:$A$500,"&gt;0"))</f>
        <v/>
      </c>
      <c r="H197" s="9" t="str">
        <f>IF(A197="","",SUMIFS('Movimentações'!$D$2:$D$500,'Movimentações'!$C$2:$C$500,A197,'Movimentações'!$B$2:$B$500,"Saída",'Movimentações'!$D$2:$D$500,"&gt;0",'Movimentações'!$A$2:$A$500,"&gt;0"))</f>
        <v/>
      </c>
      <c r="I197" s="9" t="str">
        <f t="shared" si="1"/>
        <v/>
      </c>
      <c r="J197" s="9"/>
      <c r="K197" s="9" t="str">
        <f t="shared" si="2"/>
        <v/>
      </c>
      <c r="L197" s="9" t="str">
        <f t="shared" si="3"/>
        <v/>
      </c>
      <c r="M197" s="5"/>
      <c r="N197" s="5"/>
      <c r="O197" s="5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8"/>
      <c r="B198" s="8"/>
      <c r="C198" s="8"/>
      <c r="D198" s="8"/>
      <c r="E198" s="8"/>
      <c r="F198" s="8"/>
      <c r="G198" s="9" t="str">
        <f>IF(A198="","",SUMIFS('Movimentações'!$D$2:$D$500,'Movimentações'!$C$2:$C$500,A198,'Movimentações'!$B$2:$B$500,"Entrada",'Movimentações'!$D$2:$D$500,"&gt;0",'Movimentações'!$A$2:$A$500,"&gt;0"))</f>
        <v/>
      </c>
      <c r="H198" s="9" t="str">
        <f>IF(A198="","",SUMIFS('Movimentações'!$D$2:$D$500,'Movimentações'!$C$2:$C$500,A198,'Movimentações'!$B$2:$B$500,"Saída",'Movimentações'!$D$2:$D$500,"&gt;0",'Movimentações'!$A$2:$A$500,"&gt;0"))</f>
        <v/>
      </c>
      <c r="I198" s="9" t="str">
        <f t="shared" si="1"/>
        <v/>
      </c>
      <c r="J198" s="9"/>
      <c r="K198" s="9" t="str">
        <f t="shared" si="2"/>
        <v/>
      </c>
      <c r="L198" s="9" t="str">
        <f t="shared" si="3"/>
        <v/>
      </c>
      <c r="M198" s="5"/>
      <c r="N198" s="5"/>
      <c r="O198" s="5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8"/>
      <c r="B199" s="8"/>
      <c r="C199" s="8"/>
      <c r="D199" s="8"/>
      <c r="E199" s="8"/>
      <c r="F199" s="8"/>
      <c r="G199" s="9" t="str">
        <f>IF(A199="","",SUMIFS('Movimentações'!$D$2:$D$500,'Movimentações'!$C$2:$C$500,A199,'Movimentações'!$B$2:$B$500,"Entrada",'Movimentações'!$D$2:$D$500,"&gt;0",'Movimentações'!$A$2:$A$500,"&gt;0"))</f>
        <v/>
      </c>
      <c r="H199" s="9" t="str">
        <f>IF(A199="","",SUMIFS('Movimentações'!$D$2:$D$500,'Movimentações'!$C$2:$C$500,A199,'Movimentações'!$B$2:$B$500,"Saída",'Movimentações'!$D$2:$D$500,"&gt;0",'Movimentações'!$A$2:$A$500,"&gt;0"))</f>
        <v/>
      </c>
      <c r="I199" s="9" t="str">
        <f t="shared" si="1"/>
        <v/>
      </c>
      <c r="J199" s="9"/>
      <c r="K199" s="9" t="str">
        <f t="shared" si="2"/>
        <v/>
      </c>
      <c r="L199" s="9" t="str">
        <f t="shared" si="3"/>
        <v/>
      </c>
      <c r="M199" s="5"/>
      <c r="N199" s="5"/>
      <c r="O199" s="5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8"/>
      <c r="B200" s="8"/>
      <c r="C200" s="8"/>
      <c r="D200" s="8"/>
      <c r="E200" s="8"/>
      <c r="F200" s="8"/>
      <c r="G200" s="9" t="str">
        <f>IF(A200="","",SUMIFS('Movimentações'!$D$2:$D$500,'Movimentações'!$C$2:$C$500,A200,'Movimentações'!$B$2:$B$500,"Entrada",'Movimentações'!$D$2:$D$500,"&gt;0",'Movimentações'!$A$2:$A$500,"&gt;0"))</f>
        <v/>
      </c>
      <c r="H200" s="9" t="str">
        <f>IF(A200="","",SUMIFS('Movimentações'!$D$2:$D$500,'Movimentações'!$C$2:$C$500,A200,'Movimentações'!$B$2:$B$500,"Saída",'Movimentações'!$D$2:$D$500,"&gt;0",'Movimentações'!$A$2:$A$500,"&gt;0"))</f>
        <v/>
      </c>
      <c r="I200" s="9" t="str">
        <f t="shared" si="1"/>
        <v/>
      </c>
      <c r="J200" s="9"/>
      <c r="K200" s="9" t="str">
        <f t="shared" si="2"/>
        <v/>
      </c>
      <c r="L200" s="9" t="str">
        <f t="shared" si="3"/>
        <v/>
      </c>
      <c r="M200" s="5"/>
      <c r="N200" s="5"/>
      <c r="O200" s="5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L2:L200">
    <cfRule type="expression" dxfId="7" priority="1">
      <formula>L2="OK"</formula>
    </cfRule>
  </conditionalFormatting>
  <conditionalFormatting sqref="L2:L200">
    <cfRule type="expression" dxfId="8" priority="2">
      <formula>L2="REPOR"</formula>
    </cfRule>
  </conditionalFormatting>
  <conditionalFormatting sqref="L2:L200">
    <cfRule type="expression" dxfId="9" priority="3">
      <formula>L2="SEM ESTOQUE"</formula>
    </cfRule>
  </conditionalFormatting>
  <dataValidations>
    <dataValidation type="list" allowBlank="1" sqref="D2:D200">
      <formula1>Listas!$C$2:$C$8</formula1>
    </dataValidation>
    <dataValidation type="list" allowBlank="1" sqref="C2:C200">
      <formula1>Listas!$B$2:$B$9</formula1>
    </dataValidation>
    <dataValidation type="list" allowBlank="1" sqref="N2:N200">
      <formula1>Listas!$D$2:$D$6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3.0"/>
    <col customWidth="1" min="5" max="5" width="15.0"/>
    <col customWidth="1" min="6" max="6" width="16.0"/>
    <col customWidth="1" min="7" max="7" width="20.0"/>
    <col customWidth="1" min="8" max="8" width="34.0"/>
    <col customWidth="1" min="9" max="26" width="8.63"/>
  </cols>
  <sheetData>
    <row r="1" ht="33.75" customHeight="1">
      <c r="A1" s="3" t="s">
        <v>26</v>
      </c>
      <c r="B1" s="3" t="s">
        <v>28</v>
      </c>
      <c r="C1" s="3" t="s">
        <v>27</v>
      </c>
      <c r="D1" s="3" t="s">
        <v>30</v>
      </c>
      <c r="E1" s="3" t="s">
        <v>31</v>
      </c>
      <c r="F1" s="3" t="s">
        <v>32</v>
      </c>
      <c r="G1" s="3" t="s">
        <v>34</v>
      </c>
      <c r="H1" s="3" t="s">
        <v>35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4">
        <v>46285.0</v>
      </c>
      <c r="B2" s="5" t="s">
        <v>4</v>
      </c>
      <c r="C2" s="5" t="s">
        <v>43</v>
      </c>
      <c r="D2" s="6">
        <v>5.0</v>
      </c>
      <c r="E2" s="7">
        <v>29.9</v>
      </c>
      <c r="F2" s="5" t="s">
        <v>44</v>
      </c>
      <c r="G2" s="5" t="s">
        <v>45</v>
      </c>
      <c r="H2" s="5" t="s">
        <v>46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>
        <v>46285.0</v>
      </c>
      <c r="B3" s="5" t="s">
        <v>8</v>
      </c>
      <c r="C3" s="5" t="s">
        <v>43</v>
      </c>
      <c r="D3" s="6">
        <v>4.0</v>
      </c>
      <c r="E3" s="7">
        <v>29.9</v>
      </c>
      <c r="F3" s="5" t="s">
        <v>48</v>
      </c>
      <c r="G3" s="5" t="s">
        <v>49</v>
      </c>
      <c r="H3" s="5" t="s">
        <v>50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>
        <v>46285.0</v>
      </c>
      <c r="B4" s="5" t="s">
        <v>8</v>
      </c>
      <c r="C4" s="5" t="s">
        <v>51</v>
      </c>
      <c r="D4" s="6">
        <v>14.0</v>
      </c>
      <c r="E4" s="7">
        <v>8.5</v>
      </c>
      <c r="F4" s="5" t="s">
        <v>52</v>
      </c>
      <c r="G4" s="5" t="s">
        <v>53</v>
      </c>
      <c r="H4" s="5" t="s">
        <v>54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>
        <v>46285.0</v>
      </c>
      <c r="B5" s="5" t="s">
        <v>8</v>
      </c>
      <c r="C5" s="5" t="s">
        <v>55</v>
      </c>
      <c r="D5" s="6">
        <v>12.0</v>
      </c>
      <c r="E5" s="7">
        <v>6.2</v>
      </c>
      <c r="F5" s="5" t="s">
        <v>56</v>
      </c>
      <c r="G5" s="5" t="s">
        <v>18</v>
      </c>
      <c r="H5" s="5" t="s">
        <v>57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>
        <v>46285.0</v>
      </c>
      <c r="B6" s="5" t="s">
        <v>4</v>
      </c>
      <c r="C6" s="5" t="s">
        <v>58</v>
      </c>
      <c r="D6" s="6">
        <v>10.0</v>
      </c>
      <c r="E6" s="7">
        <v>3.8</v>
      </c>
      <c r="F6" s="5" t="s">
        <v>59</v>
      </c>
      <c r="G6" s="5" t="s">
        <v>60</v>
      </c>
      <c r="H6" s="5" t="s">
        <v>46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>
        <v>46285.0</v>
      </c>
      <c r="B7" s="5" t="s">
        <v>8</v>
      </c>
      <c r="C7" s="5" t="s">
        <v>58</v>
      </c>
      <c r="D7" s="6">
        <v>28.0</v>
      </c>
      <c r="E7" s="7">
        <v>3.8</v>
      </c>
      <c r="F7" s="5" t="s">
        <v>61</v>
      </c>
      <c r="G7" s="5" t="s">
        <v>60</v>
      </c>
      <c r="H7" s="5" t="s">
        <v>62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/>
      <c r="B8" s="5"/>
      <c r="C8" s="5"/>
      <c r="D8" s="6"/>
      <c r="E8" s="7"/>
      <c r="F8" s="5"/>
      <c r="G8" s="5"/>
      <c r="H8" s="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/>
      <c r="B9" s="5"/>
      <c r="C9" s="5"/>
      <c r="D9" s="6"/>
      <c r="E9" s="7"/>
      <c r="F9" s="5"/>
      <c r="G9" s="5"/>
      <c r="H9" s="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/>
      <c r="B10" s="5"/>
      <c r="C10" s="5"/>
      <c r="D10" s="6"/>
      <c r="E10" s="7"/>
      <c r="F10" s="5"/>
      <c r="G10" s="5"/>
      <c r="H10" s="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/>
      <c r="B11" s="5"/>
      <c r="C11" s="5"/>
      <c r="D11" s="6"/>
      <c r="E11" s="7"/>
      <c r="F11" s="5"/>
      <c r="G11" s="5"/>
      <c r="H11" s="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"/>
      <c r="B12" s="5"/>
      <c r="C12" s="5"/>
      <c r="D12" s="6"/>
      <c r="E12" s="7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4"/>
      <c r="B13" s="5"/>
      <c r="C13" s="5"/>
      <c r="D13" s="6"/>
      <c r="E13" s="7"/>
      <c r="F13" s="5"/>
      <c r="G13" s="5"/>
      <c r="H13" s="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4"/>
      <c r="B14" s="5"/>
      <c r="C14" s="5"/>
      <c r="D14" s="6"/>
      <c r="E14" s="7"/>
      <c r="F14" s="5"/>
      <c r="G14" s="5"/>
      <c r="H14" s="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4"/>
      <c r="B15" s="5"/>
      <c r="C15" s="5"/>
      <c r="D15" s="6"/>
      <c r="E15" s="7"/>
      <c r="F15" s="5"/>
      <c r="G15" s="5"/>
      <c r="H15" s="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4"/>
      <c r="B16" s="5"/>
      <c r="C16" s="5"/>
      <c r="D16" s="6"/>
      <c r="E16" s="7"/>
      <c r="F16" s="5"/>
      <c r="G16" s="5"/>
      <c r="H16" s="5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4"/>
      <c r="B17" s="5"/>
      <c r="C17" s="5"/>
      <c r="D17" s="6"/>
      <c r="E17" s="7"/>
      <c r="F17" s="5"/>
      <c r="G17" s="5"/>
      <c r="H17" s="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4"/>
      <c r="B18" s="5"/>
      <c r="C18" s="5"/>
      <c r="D18" s="6"/>
      <c r="E18" s="7"/>
      <c r="F18" s="5"/>
      <c r="G18" s="5"/>
      <c r="H18" s="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4"/>
      <c r="B19" s="5"/>
      <c r="C19" s="5"/>
      <c r="D19" s="6"/>
      <c r="E19" s="7"/>
      <c r="F19" s="5"/>
      <c r="G19" s="5"/>
      <c r="H19" s="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4"/>
      <c r="B20" s="5"/>
      <c r="C20" s="5"/>
      <c r="D20" s="6"/>
      <c r="E20" s="7"/>
      <c r="F20" s="5"/>
      <c r="G20" s="5"/>
      <c r="H20" s="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4"/>
      <c r="B21" s="5"/>
      <c r="C21" s="5"/>
      <c r="D21" s="6"/>
      <c r="E21" s="7"/>
      <c r="F21" s="5"/>
      <c r="G21" s="5"/>
      <c r="H21" s="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4"/>
      <c r="B22" s="5"/>
      <c r="C22" s="5"/>
      <c r="D22" s="6"/>
      <c r="E22" s="7"/>
      <c r="F22" s="5"/>
      <c r="G22" s="5"/>
      <c r="H22" s="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4"/>
      <c r="B23" s="5"/>
      <c r="C23" s="5"/>
      <c r="D23" s="6"/>
      <c r="E23" s="7"/>
      <c r="F23" s="5"/>
      <c r="G23" s="5"/>
      <c r="H23" s="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4"/>
      <c r="B24" s="5"/>
      <c r="C24" s="5"/>
      <c r="D24" s="6"/>
      <c r="E24" s="7"/>
      <c r="F24" s="5"/>
      <c r="G24" s="5"/>
      <c r="H24" s="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4"/>
      <c r="B25" s="5"/>
      <c r="C25" s="5"/>
      <c r="D25" s="6"/>
      <c r="E25" s="7"/>
      <c r="F25" s="5"/>
      <c r="G25" s="5"/>
      <c r="H25" s="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4"/>
      <c r="B26" s="5"/>
      <c r="C26" s="5"/>
      <c r="D26" s="6"/>
      <c r="E26" s="7"/>
      <c r="F26" s="5"/>
      <c r="G26" s="5"/>
      <c r="H26" s="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4"/>
      <c r="B27" s="5"/>
      <c r="C27" s="5"/>
      <c r="D27" s="6"/>
      <c r="E27" s="7"/>
      <c r="F27" s="5"/>
      <c r="G27" s="5"/>
      <c r="H27" s="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4"/>
      <c r="B28" s="5"/>
      <c r="C28" s="5"/>
      <c r="D28" s="6"/>
      <c r="E28" s="7"/>
      <c r="F28" s="5"/>
      <c r="G28" s="5"/>
      <c r="H28" s="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4"/>
      <c r="B29" s="5"/>
      <c r="C29" s="5"/>
      <c r="D29" s="6"/>
      <c r="E29" s="7"/>
      <c r="F29" s="5"/>
      <c r="G29" s="5"/>
      <c r="H29" s="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4"/>
      <c r="B30" s="5"/>
      <c r="C30" s="5"/>
      <c r="D30" s="6"/>
      <c r="E30" s="7"/>
      <c r="F30" s="5"/>
      <c r="G30" s="5"/>
      <c r="H30" s="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4"/>
      <c r="B31" s="5"/>
      <c r="C31" s="5"/>
      <c r="D31" s="6"/>
      <c r="E31" s="7"/>
      <c r="F31" s="5"/>
      <c r="G31" s="5"/>
      <c r="H31" s="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4"/>
      <c r="B32" s="5"/>
      <c r="C32" s="5"/>
      <c r="D32" s="6"/>
      <c r="E32" s="7"/>
      <c r="F32" s="5"/>
      <c r="G32" s="5"/>
      <c r="H32" s="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4"/>
      <c r="B33" s="5"/>
      <c r="C33" s="5"/>
      <c r="D33" s="6"/>
      <c r="E33" s="7"/>
      <c r="F33" s="5"/>
      <c r="G33" s="5"/>
      <c r="H33" s="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4"/>
      <c r="B34" s="5"/>
      <c r="C34" s="5"/>
      <c r="D34" s="6"/>
      <c r="E34" s="7"/>
      <c r="F34" s="5"/>
      <c r="G34" s="5"/>
      <c r="H34" s="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4"/>
      <c r="B35" s="5"/>
      <c r="C35" s="5"/>
      <c r="D35" s="6"/>
      <c r="E35" s="7"/>
      <c r="F35" s="5"/>
      <c r="G35" s="5"/>
      <c r="H35" s="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4"/>
      <c r="B36" s="5"/>
      <c r="C36" s="5"/>
      <c r="D36" s="6"/>
      <c r="E36" s="7"/>
      <c r="F36" s="5"/>
      <c r="G36" s="5"/>
      <c r="H36" s="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4"/>
      <c r="B37" s="5"/>
      <c r="C37" s="5"/>
      <c r="D37" s="6"/>
      <c r="E37" s="7"/>
      <c r="F37" s="5"/>
      <c r="G37" s="5"/>
      <c r="H37" s="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4"/>
      <c r="B38" s="5"/>
      <c r="C38" s="5"/>
      <c r="D38" s="6"/>
      <c r="E38" s="7"/>
      <c r="F38" s="5"/>
      <c r="G38" s="5"/>
      <c r="H38" s="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4"/>
      <c r="B39" s="5"/>
      <c r="C39" s="5"/>
      <c r="D39" s="6"/>
      <c r="E39" s="7"/>
      <c r="F39" s="5"/>
      <c r="G39" s="5"/>
      <c r="H39" s="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4"/>
      <c r="B40" s="5"/>
      <c r="C40" s="5"/>
      <c r="D40" s="6"/>
      <c r="E40" s="7"/>
      <c r="F40" s="5"/>
      <c r="G40" s="5"/>
      <c r="H40" s="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4"/>
      <c r="B41" s="5"/>
      <c r="C41" s="5"/>
      <c r="D41" s="6"/>
      <c r="E41" s="7"/>
      <c r="F41" s="5"/>
      <c r="G41" s="5"/>
      <c r="H41" s="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4"/>
      <c r="B42" s="5"/>
      <c r="C42" s="5"/>
      <c r="D42" s="6"/>
      <c r="E42" s="7"/>
      <c r="F42" s="5"/>
      <c r="G42" s="5"/>
      <c r="H42" s="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4"/>
      <c r="B43" s="5"/>
      <c r="C43" s="5"/>
      <c r="D43" s="6"/>
      <c r="E43" s="7"/>
      <c r="F43" s="5"/>
      <c r="G43" s="5"/>
      <c r="H43" s="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4"/>
      <c r="B44" s="5"/>
      <c r="C44" s="5"/>
      <c r="D44" s="6"/>
      <c r="E44" s="7"/>
      <c r="F44" s="5"/>
      <c r="G44" s="5"/>
      <c r="H44" s="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4"/>
      <c r="B45" s="5"/>
      <c r="C45" s="5"/>
      <c r="D45" s="6"/>
      <c r="E45" s="7"/>
      <c r="F45" s="5"/>
      <c r="G45" s="5"/>
      <c r="H45" s="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4"/>
      <c r="B46" s="5"/>
      <c r="C46" s="5"/>
      <c r="D46" s="6"/>
      <c r="E46" s="7"/>
      <c r="F46" s="5"/>
      <c r="G46" s="5"/>
      <c r="H46" s="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4"/>
      <c r="B47" s="5"/>
      <c r="C47" s="5"/>
      <c r="D47" s="6"/>
      <c r="E47" s="7"/>
      <c r="F47" s="5"/>
      <c r="G47" s="5"/>
      <c r="H47" s="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4"/>
      <c r="B48" s="5"/>
      <c r="C48" s="5"/>
      <c r="D48" s="6"/>
      <c r="E48" s="7"/>
      <c r="F48" s="5"/>
      <c r="G48" s="5"/>
      <c r="H48" s="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4"/>
      <c r="B49" s="5"/>
      <c r="C49" s="5"/>
      <c r="D49" s="6"/>
      <c r="E49" s="7"/>
      <c r="F49" s="5"/>
      <c r="G49" s="5"/>
      <c r="H49" s="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4"/>
      <c r="B50" s="5"/>
      <c r="C50" s="5"/>
      <c r="D50" s="6"/>
      <c r="E50" s="7"/>
      <c r="F50" s="5"/>
      <c r="G50" s="5"/>
      <c r="H50" s="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4"/>
      <c r="B51" s="5"/>
      <c r="C51" s="5"/>
      <c r="D51" s="6"/>
      <c r="E51" s="7"/>
      <c r="F51" s="5"/>
      <c r="G51" s="5"/>
      <c r="H51" s="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4"/>
      <c r="B52" s="5"/>
      <c r="C52" s="5"/>
      <c r="D52" s="6"/>
      <c r="E52" s="7"/>
      <c r="F52" s="5"/>
      <c r="G52" s="5"/>
      <c r="H52" s="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4"/>
      <c r="B53" s="5"/>
      <c r="C53" s="5"/>
      <c r="D53" s="6"/>
      <c r="E53" s="7"/>
      <c r="F53" s="5"/>
      <c r="G53" s="5"/>
      <c r="H53" s="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4"/>
      <c r="B54" s="5"/>
      <c r="C54" s="5"/>
      <c r="D54" s="6"/>
      <c r="E54" s="7"/>
      <c r="F54" s="5"/>
      <c r="G54" s="5"/>
      <c r="H54" s="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4"/>
      <c r="B55" s="5"/>
      <c r="C55" s="5"/>
      <c r="D55" s="6"/>
      <c r="E55" s="7"/>
      <c r="F55" s="5"/>
      <c r="G55" s="5"/>
      <c r="H55" s="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4"/>
      <c r="B56" s="5"/>
      <c r="C56" s="5"/>
      <c r="D56" s="6"/>
      <c r="E56" s="7"/>
      <c r="F56" s="5"/>
      <c r="G56" s="5"/>
      <c r="H56" s="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4"/>
      <c r="B57" s="5"/>
      <c r="C57" s="5"/>
      <c r="D57" s="6"/>
      <c r="E57" s="7"/>
      <c r="F57" s="5"/>
      <c r="G57" s="5"/>
      <c r="H57" s="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4"/>
      <c r="B58" s="5"/>
      <c r="C58" s="5"/>
      <c r="D58" s="6"/>
      <c r="E58" s="7"/>
      <c r="F58" s="5"/>
      <c r="G58" s="5"/>
      <c r="H58" s="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4"/>
      <c r="B59" s="5"/>
      <c r="C59" s="5"/>
      <c r="D59" s="6"/>
      <c r="E59" s="7"/>
      <c r="F59" s="5"/>
      <c r="G59" s="5"/>
      <c r="H59" s="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4"/>
      <c r="B60" s="5"/>
      <c r="C60" s="5"/>
      <c r="D60" s="6"/>
      <c r="E60" s="7"/>
      <c r="F60" s="5"/>
      <c r="G60" s="5"/>
      <c r="H60" s="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4"/>
      <c r="B61" s="5"/>
      <c r="C61" s="5"/>
      <c r="D61" s="6"/>
      <c r="E61" s="7"/>
      <c r="F61" s="5"/>
      <c r="G61" s="5"/>
      <c r="H61" s="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4"/>
      <c r="B62" s="5"/>
      <c r="C62" s="5"/>
      <c r="D62" s="6"/>
      <c r="E62" s="7"/>
      <c r="F62" s="5"/>
      <c r="G62" s="5"/>
      <c r="H62" s="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4"/>
      <c r="B63" s="5"/>
      <c r="C63" s="5"/>
      <c r="D63" s="6"/>
      <c r="E63" s="7"/>
      <c r="F63" s="5"/>
      <c r="G63" s="5"/>
      <c r="H63" s="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4"/>
      <c r="B64" s="5"/>
      <c r="C64" s="5"/>
      <c r="D64" s="6"/>
      <c r="E64" s="7"/>
      <c r="F64" s="5"/>
      <c r="G64" s="5"/>
      <c r="H64" s="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4"/>
      <c r="B65" s="5"/>
      <c r="C65" s="5"/>
      <c r="D65" s="6"/>
      <c r="E65" s="7"/>
      <c r="F65" s="5"/>
      <c r="G65" s="5"/>
      <c r="H65" s="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4"/>
      <c r="B66" s="5"/>
      <c r="C66" s="5"/>
      <c r="D66" s="6"/>
      <c r="E66" s="7"/>
      <c r="F66" s="5"/>
      <c r="G66" s="5"/>
      <c r="H66" s="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4"/>
      <c r="B67" s="5"/>
      <c r="C67" s="5"/>
      <c r="D67" s="6"/>
      <c r="E67" s="7"/>
      <c r="F67" s="5"/>
      <c r="G67" s="5"/>
      <c r="H67" s="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4"/>
      <c r="B68" s="5"/>
      <c r="C68" s="5"/>
      <c r="D68" s="6"/>
      <c r="E68" s="7"/>
      <c r="F68" s="5"/>
      <c r="G68" s="5"/>
      <c r="H68" s="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4"/>
      <c r="B69" s="5"/>
      <c r="C69" s="5"/>
      <c r="D69" s="6"/>
      <c r="E69" s="7"/>
      <c r="F69" s="5"/>
      <c r="G69" s="5"/>
      <c r="H69" s="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4"/>
      <c r="B70" s="5"/>
      <c r="C70" s="5"/>
      <c r="D70" s="6"/>
      <c r="E70" s="7"/>
      <c r="F70" s="5"/>
      <c r="G70" s="5"/>
      <c r="H70" s="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4"/>
      <c r="B71" s="5"/>
      <c r="C71" s="5"/>
      <c r="D71" s="6"/>
      <c r="E71" s="7"/>
      <c r="F71" s="5"/>
      <c r="G71" s="5"/>
      <c r="H71" s="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4"/>
      <c r="B72" s="5"/>
      <c r="C72" s="5"/>
      <c r="D72" s="6"/>
      <c r="E72" s="7"/>
      <c r="F72" s="5"/>
      <c r="G72" s="5"/>
      <c r="H72" s="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4"/>
      <c r="B73" s="5"/>
      <c r="C73" s="5"/>
      <c r="D73" s="6"/>
      <c r="E73" s="7"/>
      <c r="F73" s="5"/>
      <c r="G73" s="5"/>
      <c r="H73" s="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4"/>
      <c r="B74" s="5"/>
      <c r="C74" s="5"/>
      <c r="D74" s="6"/>
      <c r="E74" s="7"/>
      <c r="F74" s="5"/>
      <c r="G74" s="5"/>
      <c r="H74" s="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4"/>
      <c r="B75" s="5"/>
      <c r="C75" s="5"/>
      <c r="D75" s="6"/>
      <c r="E75" s="7"/>
      <c r="F75" s="5"/>
      <c r="G75" s="5"/>
      <c r="H75" s="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4"/>
      <c r="B76" s="5"/>
      <c r="C76" s="5"/>
      <c r="D76" s="6"/>
      <c r="E76" s="7"/>
      <c r="F76" s="5"/>
      <c r="G76" s="5"/>
      <c r="H76" s="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4"/>
      <c r="B77" s="5"/>
      <c r="C77" s="5"/>
      <c r="D77" s="6"/>
      <c r="E77" s="7"/>
      <c r="F77" s="5"/>
      <c r="G77" s="5"/>
      <c r="H77" s="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4"/>
      <c r="B78" s="5"/>
      <c r="C78" s="5"/>
      <c r="D78" s="6"/>
      <c r="E78" s="7"/>
      <c r="F78" s="5"/>
      <c r="G78" s="5"/>
      <c r="H78" s="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4"/>
      <c r="B79" s="5"/>
      <c r="C79" s="5"/>
      <c r="D79" s="6"/>
      <c r="E79" s="7"/>
      <c r="F79" s="5"/>
      <c r="G79" s="5"/>
      <c r="H79" s="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4"/>
      <c r="B80" s="5"/>
      <c r="C80" s="5"/>
      <c r="D80" s="6"/>
      <c r="E80" s="7"/>
      <c r="F80" s="5"/>
      <c r="G80" s="5"/>
      <c r="H80" s="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4"/>
      <c r="B81" s="5"/>
      <c r="C81" s="5"/>
      <c r="D81" s="6"/>
      <c r="E81" s="7"/>
      <c r="F81" s="5"/>
      <c r="G81" s="5"/>
      <c r="H81" s="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4"/>
      <c r="B82" s="5"/>
      <c r="C82" s="5"/>
      <c r="D82" s="6"/>
      <c r="E82" s="7"/>
      <c r="F82" s="5"/>
      <c r="G82" s="5"/>
      <c r="H82" s="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4"/>
      <c r="B83" s="5"/>
      <c r="C83" s="5"/>
      <c r="D83" s="6"/>
      <c r="E83" s="7"/>
      <c r="F83" s="5"/>
      <c r="G83" s="5"/>
      <c r="H83" s="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4"/>
      <c r="B84" s="5"/>
      <c r="C84" s="5"/>
      <c r="D84" s="6"/>
      <c r="E84" s="7"/>
      <c r="F84" s="5"/>
      <c r="G84" s="5"/>
      <c r="H84" s="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4"/>
      <c r="B85" s="5"/>
      <c r="C85" s="5"/>
      <c r="D85" s="6"/>
      <c r="E85" s="7"/>
      <c r="F85" s="5"/>
      <c r="G85" s="5"/>
      <c r="H85" s="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4"/>
      <c r="B86" s="5"/>
      <c r="C86" s="5"/>
      <c r="D86" s="6"/>
      <c r="E86" s="7"/>
      <c r="F86" s="5"/>
      <c r="G86" s="5"/>
      <c r="H86" s="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4"/>
      <c r="B87" s="5"/>
      <c r="C87" s="5"/>
      <c r="D87" s="6"/>
      <c r="E87" s="7"/>
      <c r="F87" s="5"/>
      <c r="G87" s="5"/>
      <c r="H87" s="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4"/>
      <c r="B88" s="5"/>
      <c r="C88" s="5"/>
      <c r="D88" s="6"/>
      <c r="E88" s="7"/>
      <c r="F88" s="5"/>
      <c r="G88" s="5"/>
      <c r="H88" s="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4"/>
      <c r="B89" s="5"/>
      <c r="C89" s="5"/>
      <c r="D89" s="6"/>
      <c r="E89" s="7"/>
      <c r="F89" s="5"/>
      <c r="G89" s="5"/>
      <c r="H89" s="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4"/>
      <c r="B90" s="5"/>
      <c r="C90" s="5"/>
      <c r="D90" s="6"/>
      <c r="E90" s="7"/>
      <c r="F90" s="5"/>
      <c r="G90" s="5"/>
      <c r="H90" s="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4"/>
      <c r="B91" s="5"/>
      <c r="C91" s="5"/>
      <c r="D91" s="6"/>
      <c r="E91" s="7"/>
      <c r="F91" s="5"/>
      <c r="G91" s="5"/>
      <c r="H91" s="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4"/>
      <c r="B92" s="5"/>
      <c r="C92" s="5"/>
      <c r="D92" s="6"/>
      <c r="E92" s="7"/>
      <c r="F92" s="5"/>
      <c r="G92" s="5"/>
      <c r="H92" s="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4"/>
      <c r="B93" s="5"/>
      <c r="C93" s="5"/>
      <c r="D93" s="6"/>
      <c r="E93" s="7"/>
      <c r="F93" s="5"/>
      <c r="G93" s="5"/>
      <c r="H93" s="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4"/>
      <c r="B94" s="5"/>
      <c r="C94" s="5"/>
      <c r="D94" s="6"/>
      <c r="E94" s="7"/>
      <c r="F94" s="5"/>
      <c r="G94" s="5"/>
      <c r="H94" s="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4"/>
      <c r="B95" s="5"/>
      <c r="C95" s="5"/>
      <c r="D95" s="6"/>
      <c r="E95" s="7"/>
      <c r="F95" s="5"/>
      <c r="G95" s="5"/>
      <c r="H95" s="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4"/>
      <c r="B96" s="5"/>
      <c r="C96" s="5"/>
      <c r="D96" s="6"/>
      <c r="E96" s="7"/>
      <c r="F96" s="5"/>
      <c r="G96" s="5"/>
      <c r="H96" s="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4"/>
      <c r="B97" s="5"/>
      <c r="C97" s="5"/>
      <c r="D97" s="6"/>
      <c r="E97" s="7"/>
      <c r="F97" s="5"/>
      <c r="G97" s="5"/>
      <c r="H97" s="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4"/>
      <c r="B98" s="5"/>
      <c r="C98" s="5"/>
      <c r="D98" s="6"/>
      <c r="E98" s="7"/>
      <c r="F98" s="5"/>
      <c r="G98" s="5"/>
      <c r="H98" s="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4"/>
      <c r="B99" s="5"/>
      <c r="C99" s="5"/>
      <c r="D99" s="6"/>
      <c r="E99" s="7"/>
      <c r="F99" s="5"/>
      <c r="G99" s="5"/>
      <c r="H99" s="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4"/>
      <c r="B100" s="5"/>
      <c r="C100" s="5"/>
      <c r="D100" s="6"/>
      <c r="E100" s="7"/>
      <c r="F100" s="5"/>
      <c r="G100" s="5"/>
      <c r="H100" s="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4"/>
      <c r="B101" s="5"/>
      <c r="C101" s="5"/>
      <c r="D101" s="6"/>
      <c r="E101" s="7"/>
      <c r="F101" s="5"/>
      <c r="G101" s="5"/>
      <c r="H101" s="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4"/>
      <c r="B102" s="5"/>
      <c r="C102" s="5"/>
      <c r="D102" s="6"/>
      <c r="E102" s="7"/>
      <c r="F102" s="5"/>
      <c r="G102" s="5"/>
      <c r="H102" s="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4"/>
      <c r="B103" s="5"/>
      <c r="C103" s="5"/>
      <c r="D103" s="6"/>
      <c r="E103" s="7"/>
      <c r="F103" s="5"/>
      <c r="G103" s="5"/>
      <c r="H103" s="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4"/>
      <c r="B104" s="5"/>
      <c r="C104" s="5"/>
      <c r="D104" s="6"/>
      <c r="E104" s="7"/>
      <c r="F104" s="5"/>
      <c r="G104" s="5"/>
      <c r="H104" s="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4"/>
      <c r="B105" s="5"/>
      <c r="C105" s="5"/>
      <c r="D105" s="6"/>
      <c r="E105" s="7"/>
      <c r="F105" s="5"/>
      <c r="G105" s="5"/>
      <c r="H105" s="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4"/>
      <c r="B106" s="5"/>
      <c r="C106" s="5"/>
      <c r="D106" s="6"/>
      <c r="E106" s="7"/>
      <c r="F106" s="5"/>
      <c r="G106" s="5"/>
      <c r="H106" s="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4"/>
      <c r="B107" s="5"/>
      <c r="C107" s="5"/>
      <c r="D107" s="6"/>
      <c r="E107" s="7"/>
      <c r="F107" s="5"/>
      <c r="G107" s="5"/>
      <c r="H107" s="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4"/>
      <c r="B108" s="5"/>
      <c r="C108" s="5"/>
      <c r="D108" s="6"/>
      <c r="E108" s="7"/>
      <c r="F108" s="5"/>
      <c r="G108" s="5"/>
      <c r="H108" s="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4"/>
      <c r="B109" s="5"/>
      <c r="C109" s="5"/>
      <c r="D109" s="6"/>
      <c r="E109" s="7"/>
      <c r="F109" s="5"/>
      <c r="G109" s="5"/>
      <c r="H109" s="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4"/>
      <c r="B110" s="5"/>
      <c r="C110" s="5"/>
      <c r="D110" s="6"/>
      <c r="E110" s="7"/>
      <c r="F110" s="5"/>
      <c r="G110" s="5"/>
      <c r="H110" s="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4"/>
      <c r="B111" s="5"/>
      <c r="C111" s="5"/>
      <c r="D111" s="6"/>
      <c r="E111" s="7"/>
      <c r="F111" s="5"/>
      <c r="G111" s="5"/>
      <c r="H111" s="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4"/>
      <c r="B112" s="5"/>
      <c r="C112" s="5"/>
      <c r="D112" s="6"/>
      <c r="E112" s="7"/>
      <c r="F112" s="5"/>
      <c r="G112" s="5"/>
      <c r="H112" s="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4"/>
      <c r="B113" s="5"/>
      <c r="C113" s="5"/>
      <c r="D113" s="6"/>
      <c r="E113" s="7"/>
      <c r="F113" s="5"/>
      <c r="G113" s="5"/>
      <c r="H113" s="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4"/>
      <c r="B114" s="5"/>
      <c r="C114" s="5"/>
      <c r="D114" s="6"/>
      <c r="E114" s="7"/>
      <c r="F114" s="5"/>
      <c r="G114" s="5"/>
      <c r="H114" s="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4"/>
      <c r="B115" s="5"/>
      <c r="C115" s="5"/>
      <c r="D115" s="6"/>
      <c r="E115" s="7"/>
      <c r="F115" s="5"/>
      <c r="G115" s="5"/>
      <c r="H115" s="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4"/>
      <c r="B116" s="5"/>
      <c r="C116" s="5"/>
      <c r="D116" s="6"/>
      <c r="E116" s="7"/>
      <c r="F116" s="5"/>
      <c r="G116" s="5"/>
      <c r="H116" s="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4"/>
      <c r="B117" s="5"/>
      <c r="C117" s="5"/>
      <c r="D117" s="6"/>
      <c r="E117" s="7"/>
      <c r="F117" s="5"/>
      <c r="G117" s="5"/>
      <c r="H117" s="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4"/>
      <c r="B118" s="5"/>
      <c r="C118" s="5"/>
      <c r="D118" s="6"/>
      <c r="E118" s="7"/>
      <c r="F118" s="5"/>
      <c r="G118" s="5"/>
      <c r="H118" s="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4"/>
      <c r="B119" s="5"/>
      <c r="C119" s="5"/>
      <c r="D119" s="6"/>
      <c r="E119" s="7"/>
      <c r="F119" s="5"/>
      <c r="G119" s="5"/>
      <c r="H119" s="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4"/>
      <c r="B120" s="5"/>
      <c r="C120" s="5"/>
      <c r="D120" s="6"/>
      <c r="E120" s="7"/>
      <c r="F120" s="5"/>
      <c r="G120" s="5"/>
      <c r="H120" s="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4"/>
      <c r="B121" s="5"/>
      <c r="C121" s="5"/>
      <c r="D121" s="6"/>
      <c r="E121" s="7"/>
      <c r="F121" s="5"/>
      <c r="G121" s="5"/>
      <c r="H121" s="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4"/>
      <c r="B122" s="5"/>
      <c r="C122" s="5"/>
      <c r="D122" s="6"/>
      <c r="E122" s="7"/>
      <c r="F122" s="5"/>
      <c r="G122" s="5"/>
      <c r="H122" s="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4"/>
      <c r="B123" s="5"/>
      <c r="C123" s="5"/>
      <c r="D123" s="6"/>
      <c r="E123" s="7"/>
      <c r="F123" s="5"/>
      <c r="G123" s="5"/>
      <c r="H123" s="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4"/>
      <c r="B124" s="5"/>
      <c r="C124" s="5"/>
      <c r="D124" s="6"/>
      <c r="E124" s="7"/>
      <c r="F124" s="5"/>
      <c r="G124" s="5"/>
      <c r="H124" s="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4"/>
      <c r="B125" s="5"/>
      <c r="C125" s="5"/>
      <c r="D125" s="6"/>
      <c r="E125" s="7"/>
      <c r="F125" s="5"/>
      <c r="G125" s="5"/>
      <c r="H125" s="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4"/>
      <c r="B126" s="5"/>
      <c r="C126" s="5"/>
      <c r="D126" s="6"/>
      <c r="E126" s="7"/>
      <c r="F126" s="5"/>
      <c r="G126" s="5"/>
      <c r="H126" s="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4"/>
      <c r="B127" s="5"/>
      <c r="C127" s="5"/>
      <c r="D127" s="6"/>
      <c r="E127" s="7"/>
      <c r="F127" s="5"/>
      <c r="G127" s="5"/>
      <c r="H127" s="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4"/>
      <c r="B128" s="5"/>
      <c r="C128" s="5"/>
      <c r="D128" s="6"/>
      <c r="E128" s="7"/>
      <c r="F128" s="5"/>
      <c r="G128" s="5"/>
      <c r="H128" s="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4"/>
      <c r="B129" s="5"/>
      <c r="C129" s="5"/>
      <c r="D129" s="6"/>
      <c r="E129" s="7"/>
      <c r="F129" s="5"/>
      <c r="G129" s="5"/>
      <c r="H129" s="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4"/>
      <c r="B130" s="5"/>
      <c r="C130" s="5"/>
      <c r="D130" s="6"/>
      <c r="E130" s="7"/>
      <c r="F130" s="5"/>
      <c r="G130" s="5"/>
      <c r="H130" s="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4"/>
      <c r="B131" s="5"/>
      <c r="C131" s="5"/>
      <c r="D131" s="6"/>
      <c r="E131" s="7"/>
      <c r="F131" s="5"/>
      <c r="G131" s="5"/>
      <c r="H131" s="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4"/>
      <c r="B132" s="5"/>
      <c r="C132" s="5"/>
      <c r="D132" s="6"/>
      <c r="E132" s="7"/>
      <c r="F132" s="5"/>
      <c r="G132" s="5"/>
      <c r="H132" s="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4"/>
      <c r="B133" s="5"/>
      <c r="C133" s="5"/>
      <c r="D133" s="6"/>
      <c r="E133" s="7"/>
      <c r="F133" s="5"/>
      <c r="G133" s="5"/>
      <c r="H133" s="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4"/>
      <c r="B134" s="5"/>
      <c r="C134" s="5"/>
      <c r="D134" s="6"/>
      <c r="E134" s="7"/>
      <c r="F134" s="5"/>
      <c r="G134" s="5"/>
      <c r="H134" s="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4"/>
      <c r="B135" s="5"/>
      <c r="C135" s="5"/>
      <c r="D135" s="6"/>
      <c r="E135" s="7"/>
      <c r="F135" s="5"/>
      <c r="G135" s="5"/>
      <c r="H135" s="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4"/>
      <c r="B136" s="5"/>
      <c r="C136" s="5"/>
      <c r="D136" s="6"/>
      <c r="E136" s="7"/>
      <c r="F136" s="5"/>
      <c r="G136" s="5"/>
      <c r="H136" s="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4"/>
      <c r="B137" s="5"/>
      <c r="C137" s="5"/>
      <c r="D137" s="6"/>
      <c r="E137" s="7"/>
      <c r="F137" s="5"/>
      <c r="G137" s="5"/>
      <c r="H137" s="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4"/>
      <c r="B138" s="5"/>
      <c r="C138" s="5"/>
      <c r="D138" s="6"/>
      <c r="E138" s="7"/>
      <c r="F138" s="5"/>
      <c r="G138" s="5"/>
      <c r="H138" s="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4"/>
      <c r="B139" s="5"/>
      <c r="C139" s="5"/>
      <c r="D139" s="6"/>
      <c r="E139" s="7"/>
      <c r="F139" s="5"/>
      <c r="G139" s="5"/>
      <c r="H139" s="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4"/>
      <c r="B140" s="5"/>
      <c r="C140" s="5"/>
      <c r="D140" s="6"/>
      <c r="E140" s="7"/>
      <c r="F140" s="5"/>
      <c r="G140" s="5"/>
      <c r="H140" s="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4"/>
      <c r="B141" s="5"/>
      <c r="C141" s="5"/>
      <c r="D141" s="6"/>
      <c r="E141" s="7"/>
      <c r="F141" s="5"/>
      <c r="G141" s="5"/>
      <c r="H141" s="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4"/>
      <c r="B142" s="5"/>
      <c r="C142" s="5"/>
      <c r="D142" s="6"/>
      <c r="E142" s="7"/>
      <c r="F142" s="5"/>
      <c r="G142" s="5"/>
      <c r="H142" s="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4"/>
      <c r="B143" s="5"/>
      <c r="C143" s="5"/>
      <c r="D143" s="6"/>
      <c r="E143" s="7"/>
      <c r="F143" s="5"/>
      <c r="G143" s="5"/>
      <c r="H143" s="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4"/>
      <c r="B144" s="5"/>
      <c r="C144" s="5"/>
      <c r="D144" s="6"/>
      <c r="E144" s="7"/>
      <c r="F144" s="5"/>
      <c r="G144" s="5"/>
      <c r="H144" s="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4"/>
      <c r="B145" s="5"/>
      <c r="C145" s="5"/>
      <c r="D145" s="6"/>
      <c r="E145" s="7"/>
      <c r="F145" s="5"/>
      <c r="G145" s="5"/>
      <c r="H145" s="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4"/>
      <c r="B146" s="5"/>
      <c r="C146" s="5"/>
      <c r="D146" s="6"/>
      <c r="E146" s="7"/>
      <c r="F146" s="5"/>
      <c r="G146" s="5"/>
      <c r="H146" s="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4"/>
      <c r="B147" s="5"/>
      <c r="C147" s="5"/>
      <c r="D147" s="6"/>
      <c r="E147" s="7"/>
      <c r="F147" s="5"/>
      <c r="G147" s="5"/>
      <c r="H147" s="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4"/>
      <c r="B148" s="5"/>
      <c r="C148" s="5"/>
      <c r="D148" s="6"/>
      <c r="E148" s="7"/>
      <c r="F148" s="5"/>
      <c r="G148" s="5"/>
      <c r="H148" s="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4"/>
      <c r="B149" s="5"/>
      <c r="C149" s="5"/>
      <c r="D149" s="6"/>
      <c r="E149" s="7"/>
      <c r="F149" s="5"/>
      <c r="G149" s="5"/>
      <c r="H149" s="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4"/>
      <c r="B150" s="5"/>
      <c r="C150" s="5"/>
      <c r="D150" s="6"/>
      <c r="E150" s="7"/>
      <c r="F150" s="5"/>
      <c r="G150" s="5"/>
      <c r="H150" s="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4"/>
      <c r="B151" s="5"/>
      <c r="C151" s="5"/>
      <c r="D151" s="6"/>
      <c r="E151" s="7"/>
      <c r="F151" s="5"/>
      <c r="G151" s="5"/>
      <c r="H151" s="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4"/>
      <c r="B152" s="5"/>
      <c r="C152" s="5"/>
      <c r="D152" s="6"/>
      <c r="E152" s="7"/>
      <c r="F152" s="5"/>
      <c r="G152" s="5"/>
      <c r="H152" s="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4"/>
      <c r="B153" s="5"/>
      <c r="C153" s="5"/>
      <c r="D153" s="6"/>
      <c r="E153" s="7"/>
      <c r="F153" s="5"/>
      <c r="G153" s="5"/>
      <c r="H153" s="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4"/>
      <c r="B154" s="5"/>
      <c r="C154" s="5"/>
      <c r="D154" s="6"/>
      <c r="E154" s="7"/>
      <c r="F154" s="5"/>
      <c r="G154" s="5"/>
      <c r="H154" s="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4"/>
      <c r="B155" s="5"/>
      <c r="C155" s="5"/>
      <c r="D155" s="6"/>
      <c r="E155" s="7"/>
      <c r="F155" s="5"/>
      <c r="G155" s="5"/>
      <c r="H155" s="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4"/>
      <c r="B156" s="5"/>
      <c r="C156" s="5"/>
      <c r="D156" s="6"/>
      <c r="E156" s="7"/>
      <c r="F156" s="5"/>
      <c r="G156" s="5"/>
      <c r="H156" s="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4"/>
      <c r="B157" s="5"/>
      <c r="C157" s="5"/>
      <c r="D157" s="6"/>
      <c r="E157" s="7"/>
      <c r="F157" s="5"/>
      <c r="G157" s="5"/>
      <c r="H157" s="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4"/>
      <c r="B158" s="5"/>
      <c r="C158" s="5"/>
      <c r="D158" s="6"/>
      <c r="E158" s="7"/>
      <c r="F158" s="5"/>
      <c r="G158" s="5"/>
      <c r="H158" s="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4"/>
      <c r="B159" s="5"/>
      <c r="C159" s="5"/>
      <c r="D159" s="6"/>
      <c r="E159" s="7"/>
      <c r="F159" s="5"/>
      <c r="G159" s="5"/>
      <c r="H159" s="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4"/>
      <c r="B160" s="5"/>
      <c r="C160" s="5"/>
      <c r="D160" s="6"/>
      <c r="E160" s="7"/>
      <c r="F160" s="5"/>
      <c r="G160" s="5"/>
      <c r="H160" s="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4"/>
      <c r="B161" s="5"/>
      <c r="C161" s="5"/>
      <c r="D161" s="6"/>
      <c r="E161" s="7"/>
      <c r="F161" s="5"/>
      <c r="G161" s="5"/>
      <c r="H161" s="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4"/>
      <c r="B162" s="5"/>
      <c r="C162" s="5"/>
      <c r="D162" s="6"/>
      <c r="E162" s="7"/>
      <c r="F162" s="5"/>
      <c r="G162" s="5"/>
      <c r="H162" s="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4"/>
      <c r="B163" s="5"/>
      <c r="C163" s="5"/>
      <c r="D163" s="6"/>
      <c r="E163" s="7"/>
      <c r="F163" s="5"/>
      <c r="G163" s="5"/>
      <c r="H163" s="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4"/>
      <c r="B164" s="5"/>
      <c r="C164" s="5"/>
      <c r="D164" s="6"/>
      <c r="E164" s="7"/>
      <c r="F164" s="5"/>
      <c r="G164" s="5"/>
      <c r="H164" s="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4"/>
      <c r="B165" s="5"/>
      <c r="C165" s="5"/>
      <c r="D165" s="6"/>
      <c r="E165" s="7"/>
      <c r="F165" s="5"/>
      <c r="G165" s="5"/>
      <c r="H165" s="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4"/>
      <c r="B166" s="5"/>
      <c r="C166" s="5"/>
      <c r="D166" s="6"/>
      <c r="E166" s="7"/>
      <c r="F166" s="5"/>
      <c r="G166" s="5"/>
      <c r="H166" s="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4"/>
      <c r="B167" s="5"/>
      <c r="C167" s="5"/>
      <c r="D167" s="6"/>
      <c r="E167" s="7"/>
      <c r="F167" s="5"/>
      <c r="G167" s="5"/>
      <c r="H167" s="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4"/>
      <c r="B168" s="5"/>
      <c r="C168" s="5"/>
      <c r="D168" s="6"/>
      <c r="E168" s="7"/>
      <c r="F168" s="5"/>
      <c r="G168" s="5"/>
      <c r="H168" s="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4"/>
      <c r="B169" s="5"/>
      <c r="C169" s="5"/>
      <c r="D169" s="6"/>
      <c r="E169" s="7"/>
      <c r="F169" s="5"/>
      <c r="G169" s="5"/>
      <c r="H169" s="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4"/>
      <c r="B170" s="5"/>
      <c r="C170" s="5"/>
      <c r="D170" s="6"/>
      <c r="E170" s="7"/>
      <c r="F170" s="5"/>
      <c r="G170" s="5"/>
      <c r="H170" s="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4"/>
      <c r="B171" s="5"/>
      <c r="C171" s="5"/>
      <c r="D171" s="6"/>
      <c r="E171" s="7"/>
      <c r="F171" s="5"/>
      <c r="G171" s="5"/>
      <c r="H171" s="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4"/>
      <c r="B172" s="5"/>
      <c r="C172" s="5"/>
      <c r="D172" s="6"/>
      <c r="E172" s="7"/>
      <c r="F172" s="5"/>
      <c r="G172" s="5"/>
      <c r="H172" s="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4"/>
      <c r="B173" s="5"/>
      <c r="C173" s="5"/>
      <c r="D173" s="6"/>
      <c r="E173" s="7"/>
      <c r="F173" s="5"/>
      <c r="G173" s="5"/>
      <c r="H173" s="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4"/>
      <c r="B174" s="5"/>
      <c r="C174" s="5"/>
      <c r="D174" s="6"/>
      <c r="E174" s="7"/>
      <c r="F174" s="5"/>
      <c r="G174" s="5"/>
      <c r="H174" s="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4"/>
      <c r="B175" s="5"/>
      <c r="C175" s="5"/>
      <c r="D175" s="6"/>
      <c r="E175" s="7"/>
      <c r="F175" s="5"/>
      <c r="G175" s="5"/>
      <c r="H175" s="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4"/>
      <c r="B176" s="5"/>
      <c r="C176" s="5"/>
      <c r="D176" s="6"/>
      <c r="E176" s="7"/>
      <c r="F176" s="5"/>
      <c r="G176" s="5"/>
      <c r="H176" s="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4"/>
      <c r="B177" s="5"/>
      <c r="C177" s="5"/>
      <c r="D177" s="6"/>
      <c r="E177" s="7"/>
      <c r="F177" s="5"/>
      <c r="G177" s="5"/>
      <c r="H177" s="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4"/>
      <c r="B178" s="5"/>
      <c r="C178" s="5"/>
      <c r="D178" s="6"/>
      <c r="E178" s="7"/>
      <c r="F178" s="5"/>
      <c r="G178" s="5"/>
      <c r="H178" s="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4"/>
      <c r="B179" s="5"/>
      <c r="C179" s="5"/>
      <c r="D179" s="6"/>
      <c r="E179" s="7"/>
      <c r="F179" s="5"/>
      <c r="G179" s="5"/>
      <c r="H179" s="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4"/>
      <c r="B180" s="5"/>
      <c r="C180" s="5"/>
      <c r="D180" s="6"/>
      <c r="E180" s="7"/>
      <c r="F180" s="5"/>
      <c r="G180" s="5"/>
      <c r="H180" s="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4"/>
      <c r="B181" s="5"/>
      <c r="C181" s="5"/>
      <c r="D181" s="6"/>
      <c r="E181" s="7"/>
      <c r="F181" s="5"/>
      <c r="G181" s="5"/>
      <c r="H181" s="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4"/>
      <c r="B182" s="5"/>
      <c r="C182" s="5"/>
      <c r="D182" s="6"/>
      <c r="E182" s="7"/>
      <c r="F182" s="5"/>
      <c r="G182" s="5"/>
      <c r="H182" s="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4"/>
      <c r="B183" s="5"/>
      <c r="C183" s="5"/>
      <c r="D183" s="6"/>
      <c r="E183" s="7"/>
      <c r="F183" s="5"/>
      <c r="G183" s="5"/>
      <c r="H183" s="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4"/>
      <c r="B184" s="5"/>
      <c r="C184" s="5"/>
      <c r="D184" s="6"/>
      <c r="E184" s="7"/>
      <c r="F184" s="5"/>
      <c r="G184" s="5"/>
      <c r="H184" s="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4"/>
      <c r="B185" s="5"/>
      <c r="C185" s="5"/>
      <c r="D185" s="6"/>
      <c r="E185" s="7"/>
      <c r="F185" s="5"/>
      <c r="G185" s="5"/>
      <c r="H185" s="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4"/>
      <c r="B186" s="5"/>
      <c r="C186" s="5"/>
      <c r="D186" s="6"/>
      <c r="E186" s="7"/>
      <c r="F186" s="5"/>
      <c r="G186" s="5"/>
      <c r="H186" s="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4"/>
      <c r="B187" s="5"/>
      <c r="C187" s="5"/>
      <c r="D187" s="6"/>
      <c r="E187" s="7"/>
      <c r="F187" s="5"/>
      <c r="G187" s="5"/>
      <c r="H187" s="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4"/>
      <c r="B188" s="5"/>
      <c r="C188" s="5"/>
      <c r="D188" s="6"/>
      <c r="E188" s="7"/>
      <c r="F188" s="5"/>
      <c r="G188" s="5"/>
      <c r="H188" s="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4"/>
      <c r="B189" s="5"/>
      <c r="C189" s="5"/>
      <c r="D189" s="6"/>
      <c r="E189" s="7"/>
      <c r="F189" s="5"/>
      <c r="G189" s="5"/>
      <c r="H189" s="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4"/>
      <c r="B190" s="5"/>
      <c r="C190" s="5"/>
      <c r="D190" s="6"/>
      <c r="E190" s="7"/>
      <c r="F190" s="5"/>
      <c r="G190" s="5"/>
      <c r="H190" s="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4"/>
      <c r="B191" s="5"/>
      <c r="C191" s="5"/>
      <c r="D191" s="6"/>
      <c r="E191" s="7"/>
      <c r="F191" s="5"/>
      <c r="G191" s="5"/>
      <c r="H191" s="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4"/>
      <c r="B192" s="5"/>
      <c r="C192" s="5"/>
      <c r="D192" s="6"/>
      <c r="E192" s="7"/>
      <c r="F192" s="5"/>
      <c r="G192" s="5"/>
      <c r="H192" s="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4"/>
      <c r="B193" s="5"/>
      <c r="C193" s="5"/>
      <c r="D193" s="6"/>
      <c r="E193" s="7"/>
      <c r="F193" s="5"/>
      <c r="G193" s="5"/>
      <c r="H193" s="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4"/>
      <c r="B194" s="5"/>
      <c r="C194" s="5"/>
      <c r="D194" s="6"/>
      <c r="E194" s="7"/>
      <c r="F194" s="5"/>
      <c r="G194" s="5"/>
      <c r="H194" s="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4"/>
      <c r="B195" s="5"/>
      <c r="C195" s="5"/>
      <c r="D195" s="6"/>
      <c r="E195" s="7"/>
      <c r="F195" s="5"/>
      <c r="G195" s="5"/>
      <c r="H195" s="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4"/>
      <c r="B196" s="5"/>
      <c r="C196" s="5"/>
      <c r="D196" s="6"/>
      <c r="E196" s="7"/>
      <c r="F196" s="5"/>
      <c r="G196" s="5"/>
      <c r="H196" s="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4"/>
      <c r="B197" s="5"/>
      <c r="C197" s="5"/>
      <c r="D197" s="6"/>
      <c r="E197" s="7"/>
      <c r="F197" s="5"/>
      <c r="G197" s="5"/>
      <c r="H197" s="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4"/>
      <c r="B198" s="5"/>
      <c r="C198" s="5"/>
      <c r="D198" s="6"/>
      <c r="E198" s="7"/>
      <c r="F198" s="5"/>
      <c r="G198" s="5"/>
      <c r="H198" s="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4"/>
      <c r="B199" s="5"/>
      <c r="C199" s="5"/>
      <c r="D199" s="6"/>
      <c r="E199" s="7"/>
      <c r="F199" s="5"/>
      <c r="G199" s="5"/>
      <c r="H199" s="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4"/>
      <c r="B200" s="5"/>
      <c r="C200" s="5"/>
      <c r="D200" s="6"/>
      <c r="E200" s="7"/>
      <c r="F200" s="5"/>
      <c r="G200" s="5"/>
      <c r="H200" s="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4"/>
      <c r="B201" s="5"/>
      <c r="C201" s="5"/>
      <c r="D201" s="6"/>
      <c r="E201" s="7"/>
      <c r="F201" s="5"/>
      <c r="G201" s="5"/>
      <c r="H201" s="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4"/>
      <c r="B202" s="5"/>
      <c r="C202" s="5"/>
      <c r="D202" s="6"/>
      <c r="E202" s="7"/>
      <c r="F202" s="5"/>
      <c r="G202" s="5"/>
      <c r="H202" s="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4"/>
      <c r="B203" s="5"/>
      <c r="C203" s="5"/>
      <c r="D203" s="6"/>
      <c r="E203" s="7"/>
      <c r="F203" s="5"/>
      <c r="G203" s="5"/>
      <c r="H203" s="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4"/>
      <c r="B204" s="5"/>
      <c r="C204" s="5"/>
      <c r="D204" s="6"/>
      <c r="E204" s="7"/>
      <c r="F204" s="5"/>
      <c r="G204" s="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4"/>
      <c r="B205" s="5"/>
      <c r="C205" s="5"/>
      <c r="D205" s="6"/>
      <c r="E205" s="7"/>
      <c r="F205" s="5"/>
      <c r="G205" s="5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4"/>
      <c r="B206" s="5"/>
      <c r="C206" s="5"/>
      <c r="D206" s="6"/>
      <c r="E206" s="7"/>
      <c r="F206" s="5"/>
      <c r="G206" s="5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4"/>
      <c r="B207" s="5"/>
      <c r="C207" s="5"/>
      <c r="D207" s="6"/>
      <c r="E207" s="7"/>
      <c r="F207" s="5"/>
      <c r="G207" s="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4"/>
      <c r="B208" s="5"/>
      <c r="C208" s="5"/>
      <c r="D208" s="6"/>
      <c r="E208" s="7"/>
      <c r="F208" s="5"/>
      <c r="G208" s="5"/>
      <c r="H208" s="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4"/>
      <c r="B209" s="5"/>
      <c r="C209" s="5"/>
      <c r="D209" s="6"/>
      <c r="E209" s="7"/>
      <c r="F209" s="5"/>
      <c r="G209" s="5"/>
      <c r="H209" s="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4"/>
      <c r="B210" s="5"/>
      <c r="C210" s="5"/>
      <c r="D210" s="6"/>
      <c r="E210" s="7"/>
      <c r="F210" s="5"/>
      <c r="G210" s="5"/>
      <c r="H210" s="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4"/>
      <c r="B211" s="5"/>
      <c r="C211" s="5"/>
      <c r="D211" s="6"/>
      <c r="E211" s="7"/>
      <c r="F211" s="5"/>
      <c r="G211" s="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4"/>
      <c r="B212" s="5"/>
      <c r="C212" s="5"/>
      <c r="D212" s="6"/>
      <c r="E212" s="7"/>
      <c r="F212" s="5"/>
      <c r="G212" s="5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4"/>
      <c r="B213" s="5"/>
      <c r="C213" s="5"/>
      <c r="D213" s="6"/>
      <c r="E213" s="7"/>
      <c r="F213" s="5"/>
      <c r="G213" s="5"/>
      <c r="H213" s="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4"/>
      <c r="B214" s="5"/>
      <c r="C214" s="5"/>
      <c r="D214" s="6"/>
      <c r="E214" s="7"/>
      <c r="F214" s="5"/>
      <c r="G214" s="5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4"/>
      <c r="B215" s="5"/>
      <c r="C215" s="5"/>
      <c r="D215" s="6"/>
      <c r="E215" s="7"/>
      <c r="F215" s="5"/>
      <c r="G215" s="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4"/>
      <c r="B216" s="5"/>
      <c r="C216" s="5"/>
      <c r="D216" s="6"/>
      <c r="E216" s="7"/>
      <c r="F216" s="5"/>
      <c r="G216" s="5"/>
      <c r="H216" s="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4"/>
      <c r="B217" s="5"/>
      <c r="C217" s="5"/>
      <c r="D217" s="6"/>
      <c r="E217" s="7"/>
      <c r="F217" s="5"/>
      <c r="G217" s="5"/>
      <c r="H217" s="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4"/>
      <c r="B218" s="5"/>
      <c r="C218" s="5"/>
      <c r="D218" s="6"/>
      <c r="E218" s="7"/>
      <c r="F218" s="5"/>
      <c r="G218" s="5"/>
      <c r="H218" s="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4"/>
      <c r="B219" s="5"/>
      <c r="C219" s="5"/>
      <c r="D219" s="6"/>
      <c r="E219" s="7"/>
      <c r="F219" s="5"/>
      <c r="G219" s="5"/>
      <c r="H219" s="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4"/>
      <c r="B220" s="5"/>
      <c r="C220" s="5"/>
      <c r="D220" s="6"/>
      <c r="E220" s="7"/>
      <c r="F220" s="5"/>
      <c r="G220" s="5"/>
      <c r="H220" s="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34"/>
      <c r="B221" s="34"/>
      <c r="C221" s="34"/>
      <c r="D221" s="34"/>
    </row>
    <row r="222" ht="15.75" customHeight="1">
      <c r="A222" s="34"/>
      <c r="B222" s="34"/>
      <c r="C222" s="34"/>
      <c r="D222" s="34"/>
    </row>
    <row r="223" ht="15.75" customHeight="1">
      <c r="A223" s="34"/>
      <c r="B223" s="34"/>
      <c r="C223" s="34"/>
      <c r="D223" s="34"/>
    </row>
    <row r="224" ht="15.75" customHeight="1">
      <c r="A224" s="34"/>
      <c r="B224" s="34"/>
      <c r="C224" s="34"/>
      <c r="D224" s="34"/>
    </row>
    <row r="225" ht="15.75" customHeight="1">
      <c r="A225" s="34"/>
      <c r="B225" s="34"/>
      <c r="C225" s="34"/>
      <c r="D225" s="34"/>
    </row>
    <row r="226" ht="15.75" customHeight="1">
      <c r="A226" s="34"/>
      <c r="B226" s="34"/>
      <c r="C226" s="34"/>
      <c r="D226" s="34"/>
    </row>
    <row r="227" ht="15.75" customHeight="1">
      <c r="A227" s="34"/>
      <c r="B227" s="34"/>
      <c r="C227" s="34"/>
      <c r="D227" s="34"/>
    </row>
    <row r="228" ht="15.75" customHeight="1">
      <c r="A228" s="34"/>
      <c r="B228" s="34"/>
      <c r="C228" s="34"/>
      <c r="D228" s="34"/>
    </row>
    <row r="229" ht="15.75" customHeight="1">
      <c r="A229" s="34"/>
      <c r="B229" s="34"/>
      <c r="C229" s="34"/>
      <c r="D229" s="34"/>
    </row>
    <row r="230" ht="15.75" customHeight="1">
      <c r="A230" s="34"/>
      <c r="B230" s="34"/>
      <c r="C230" s="34"/>
      <c r="D230" s="34"/>
    </row>
    <row r="231" ht="15.75" customHeight="1">
      <c r="A231" s="34"/>
      <c r="B231" s="34"/>
      <c r="C231" s="34"/>
      <c r="D231" s="34"/>
    </row>
    <row r="232" ht="15.75" customHeight="1">
      <c r="A232" s="34"/>
      <c r="B232" s="34"/>
      <c r="C232" s="34"/>
      <c r="D232" s="34"/>
    </row>
    <row r="233" ht="15.75" customHeight="1">
      <c r="A233" s="34"/>
      <c r="B233" s="34"/>
      <c r="C233" s="34"/>
      <c r="D233" s="34"/>
    </row>
    <row r="234" ht="15.75" customHeight="1">
      <c r="A234" s="34"/>
      <c r="B234" s="34"/>
      <c r="C234" s="34"/>
      <c r="D234" s="34"/>
    </row>
    <row r="235" ht="15.75" customHeight="1">
      <c r="A235" s="34"/>
      <c r="B235" s="34"/>
      <c r="C235" s="34"/>
      <c r="D235" s="34"/>
    </row>
    <row r="236" ht="15.75" customHeight="1">
      <c r="A236" s="34"/>
      <c r="B236" s="34"/>
      <c r="C236" s="34"/>
      <c r="D236" s="34"/>
    </row>
    <row r="237" ht="15.75" customHeight="1">
      <c r="A237" s="34"/>
      <c r="B237" s="34"/>
      <c r="C237" s="34"/>
      <c r="D237" s="34"/>
    </row>
    <row r="238" ht="15.75" customHeight="1">
      <c r="A238" s="34"/>
      <c r="B238" s="34"/>
      <c r="C238" s="34"/>
      <c r="D238" s="34"/>
    </row>
    <row r="239" ht="15.75" customHeight="1">
      <c r="A239" s="34"/>
      <c r="B239" s="34"/>
      <c r="C239" s="34"/>
      <c r="D239" s="34"/>
    </row>
    <row r="240" ht="15.75" customHeight="1">
      <c r="A240" s="34"/>
      <c r="B240" s="34"/>
      <c r="C240" s="34"/>
      <c r="D240" s="34"/>
    </row>
    <row r="241" ht="15.75" customHeight="1">
      <c r="A241" s="34"/>
      <c r="B241" s="34"/>
      <c r="C241" s="34"/>
      <c r="D241" s="34"/>
    </row>
    <row r="242" ht="15.75" customHeight="1">
      <c r="A242" s="34"/>
      <c r="B242" s="34"/>
      <c r="C242" s="34"/>
      <c r="D242" s="34"/>
    </row>
    <row r="243" ht="15.75" customHeight="1">
      <c r="A243" s="34"/>
      <c r="B243" s="34"/>
      <c r="C243" s="34"/>
      <c r="D243" s="34"/>
    </row>
    <row r="244" ht="15.75" customHeight="1">
      <c r="A244" s="34"/>
      <c r="B244" s="34"/>
      <c r="C244" s="34"/>
      <c r="D244" s="34"/>
    </row>
    <row r="245" ht="15.75" customHeight="1">
      <c r="A245" s="34"/>
      <c r="B245" s="34"/>
      <c r="C245" s="34"/>
      <c r="D245" s="34"/>
    </row>
    <row r="246" ht="15.75" customHeight="1">
      <c r="A246" s="34"/>
      <c r="B246" s="34"/>
      <c r="C246" s="34"/>
      <c r="D246" s="34"/>
    </row>
    <row r="247" ht="15.75" customHeight="1">
      <c r="A247" s="34"/>
      <c r="B247" s="34"/>
      <c r="C247" s="34"/>
      <c r="D247" s="34"/>
    </row>
    <row r="248" ht="15.75" customHeight="1">
      <c r="A248" s="34"/>
      <c r="B248" s="34"/>
      <c r="C248" s="34"/>
      <c r="D248" s="34"/>
    </row>
    <row r="249" ht="15.75" customHeight="1">
      <c r="A249" s="34"/>
      <c r="B249" s="34"/>
      <c r="C249" s="34"/>
      <c r="D249" s="34"/>
    </row>
    <row r="250" ht="15.75" customHeight="1">
      <c r="A250" s="34"/>
      <c r="B250" s="34"/>
      <c r="C250" s="34"/>
      <c r="D250" s="34"/>
    </row>
    <row r="251" ht="15.75" customHeight="1">
      <c r="A251" s="34"/>
      <c r="B251" s="34"/>
      <c r="C251" s="34"/>
      <c r="D251" s="34"/>
    </row>
    <row r="252" ht="15.75" customHeight="1">
      <c r="A252" s="34"/>
      <c r="B252" s="34"/>
      <c r="C252" s="34"/>
      <c r="D252" s="34"/>
    </row>
    <row r="253" ht="15.75" customHeight="1">
      <c r="A253" s="34"/>
      <c r="B253" s="34"/>
      <c r="C253" s="34"/>
      <c r="D253" s="34"/>
    </row>
    <row r="254" ht="15.75" customHeight="1">
      <c r="A254" s="34"/>
      <c r="B254" s="34"/>
      <c r="C254" s="34"/>
      <c r="D254" s="34"/>
    </row>
    <row r="255" ht="15.75" customHeight="1">
      <c r="A255" s="34"/>
      <c r="B255" s="34"/>
      <c r="C255" s="34"/>
      <c r="D255" s="34"/>
    </row>
    <row r="256" ht="15.75" customHeight="1">
      <c r="A256" s="34"/>
      <c r="B256" s="34"/>
      <c r="C256" s="34"/>
      <c r="D256" s="34"/>
    </row>
    <row r="257" ht="15.75" customHeight="1">
      <c r="A257" s="34"/>
      <c r="B257" s="34"/>
      <c r="C257" s="34"/>
      <c r="D257" s="34"/>
    </row>
    <row r="258" ht="15.75" customHeight="1">
      <c r="A258" s="34"/>
      <c r="B258" s="34"/>
      <c r="C258" s="34"/>
      <c r="D258" s="34"/>
    </row>
    <row r="259" ht="15.75" customHeight="1">
      <c r="A259" s="34"/>
      <c r="B259" s="34"/>
      <c r="C259" s="34"/>
      <c r="D259" s="34"/>
    </row>
    <row r="260" ht="15.75" customHeight="1">
      <c r="A260" s="34"/>
      <c r="B260" s="34"/>
      <c r="C260" s="34"/>
      <c r="D260" s="34"/>
    </row>
    <row r="261" ht="15.75" customHeight="1">
      <c r="A261" s="34"/>
      <c r="B261" s="34"/>
      <c r="C261" s="34"/>
      <c r="D261" s="34"/>
    </row>
    <row r="262" ht="15.75" customHeight="1">
      <c r="A262" s="34"/>
      <c r="B262" s="34"/>
      <c r="C262" s="34"/>
      <c r="D262" s="34"/>
    </row>
    <row r="263" ht="15.75" customHeight="1">
      <c r="A263" s="34"/>
      <c r="B263" s="34"/>
      <c r="C263" s="34"/>
      <c r="D263" s="34"/>
    </row>
    <row r="264" ht="15.75" customHeight="1">
      <c r="A264" s="34"/>
      <c r="B264" s="34"/>
      <c r="C264" s="34"/>
      <c r="D264" s="34"/>
    </row>
    <row r="265" ht="15.75" customHeight="1">
      <c r="A265" s="34"/>
      <c r="B265" s="34"/>
      <c r="C265" s="34"/>
      <c r="D265" s="34"/>
    </row>
    <row r="266" ht="15.75" customHeight="1">
      <c r="A266" s="34"/>
      <c r="B266" s="34"/>
      <c r="C266" s="34"/>
      <c r="D266" s="34"/>
    </row>
    <row r="267" ht="15.75" customHeight="1">
      <c r="A267" s="34"/>
      <c r="B267" s="34"/>
      <c r="C267" s="34"/>
      <c r="D267" s="34"/>
    </row>
    <row r="268" ht="15.75" customHeight="1">
      <c r="A268" s="34"/>
      <c r="B268" s="34"/>
      <c r="C268" s="34"/>
      <c r="D268" s="34"/>
    </row>
    <row r="269" ht="15.75" customHeight="1">
      <c r="A269" s="34"/>
      <c r="B269" s="34"/>
      <c r="C269" s="34"/>
      <c r="D269" s="34"/>
    </row>
    <row r="270" ht="15.75" customHeight="1">
      <c r="A270" s="34"/>
      <c r="B270" s="34"/>
      <c r="C270" s="34"/>
      <c r="D270" s="34"/>
    </row>
    <row r="271" ht="15.75" customHeight="1">
      <c r="A271" s="34"/>
      <c r="B271" s="34"/>
      <c r="C271" s="34"/>
      <c r="D271" s="34"/>
    </row>
    <row r="272" ht="15.75" customHeight="1">
      <c r="A272" s="34"/>
      <c r="B272" s="34"/>
      <c r="C272" s="34"/>
      <c r="D272" s="34"/>
    </row>
    <row r="273" ht="15.75" customHeight="1">
      <c r="A273" s="34"/>
      <c r="B273" s="34"/>
      <c r="C273" s="34"/>
      <c r="D273" s="34"/>
    </row>
    <row r="274" ht="15.75" customHeight="1">
      <c r="A274" s="34"/>
      <c r="B274" s="34"/>
      <c r="C274" s="34"/>
      <c r="D274" s="34"/>
    </row>
    <row r="275" ht="15.75" customHeight="1">
      <c r="A275" s="34"/>
      <c r="B275" s="34"/>
      <c r="C275" s="34"/>
      <c r="D275" s="34"/>
    </row>
    <row r="276" ht="15.75" customHeight="1">
      <c r="A276" s="34"/>
      <c r="B276" s="34"/>
      <c r="C276" s="34"/>
      <c r="D276" s="34"/>
    </row>
    <row r="277" ht="15.75" customHeight="1">
      <c r="A277" s="34"/>
      <c r="B277" s="34"/>
      <c r="C277" s="34"/>
      <c r="D277" s="34"/>
    </row>
    <row r="278" ht="15.75" customHeight="1">
      <c r="A278" s="34"/>
      <c r="B278" s="34"/>
      <c r="C278" s="34"/>
      <c r="D278" s="34"/>
    </row>
    <row r="279" ht="15.75" customHeight="1">
      <c r="A279" s="34"/>
      <c r="B279" s="34"/>
      <c r="C279" s="34"/>
      <c r="D279" s="34"/>
    </row>
    <row r="280" ht="15.75" customHeight="1">
      <c r="A280" s="34"/>
      <c r="B280" s="34"/>
      <c r="C280" s="34"/>
      <c r="D280" s="34"/>
    </row>
    <row r="281" ht="15.75" customHeight="1">
      <c r="A281" s="34"/>
      <c r="B281" s="34"/>
      <c r="C281" s="34"/>
      <c r="D281" s="34"/>
    </row>
    <row r="282" ht="15.75" customHeight="1">
      <c r="A282" s="34"/>
      <c r="B282" s="34"/>
      <c r="C282" s="34"/>
      <c r="D282" s="34"/>
    </row>
    <row r="283" ht="15.75" customHeight="1">
      <c r="A283" s="34"/>
      <c r="B283" s="34"/>
      <c r="C283" s="34"/>
      <c r="D283" s="34"/>
    </row>
    <row r="284" ht="15.75" customHeight="1">
      <c r="A284" s="34"/>
      <c r="B284" s="34"/>
      <c r="C284" s="34"/>
      <c r="D284" s="34"/>
    </row>
    <row r="285" ht="15.75" customHeight="1">
      <c r="A285" s="34"/>
      <c r="B285" s="34"/>
      <c r="C285" s="34"/>
      <c r="D285" s="34"/>
    </row>
    <row r="286" ht="15.75" customHeight="1">
      <c r="A286" s="34"/>
      <c r="B286" s="34"/>
      <c r="C286" s="34"/>
      <c r="D286" s="34"/>
    </row>
    <row r="287" ht="15.75" customHeight="1">
      <c r="A287" s="34"/>
      <c r="B287" s="34"/>
      <c r="C287" s="34"/>
      <c r="D287" s="34"/>
    </row>
    <row r="288" ht="15.75" customHeight="1">
      <c r="A288" s="34"/>
      <c r="B288" s="34"/>
      <c r="C288" s="34"/>
      <c r="D288" s="34"/>
    </row>
    <row r="289" ht="15.75" customHeight="1">
      <c r="A289" s="34"/>
      <c r="B289" s="34"/>
      <c r="C289" s="34"/>
      <c r="D289" s="34"/>
    </row>
    <row r="290" ht="15.75" customHeight="1">
      <c r="A290" s="34"/>
      <c r="B290" s="34"/>
      <c r="C290" s="34"/>
      <c r="D290" s="34"/>
    </row>
    <row r="291" ht="15.75" customHeight="1">
      <c r="A291" s="34"/>
      <c r="B291" s="34"/>
      <c r="C291" s="34"/>
      <c r="D291" s="34"/>
    </row>
    <row r="292" ht="15.75" customHeight="1">
      <c r="A292" s="34"/>
      <c r="B292" s="34"/>
      <c r="C292" s="34"/>
      <c r="D292" s="34"/>
    </row>
    <row r="293" ht="15.75" customHeight="1">
      <c r="A293" s="34"/>
      <c r="B293" s="34"/>
      <c r="C293" s="34"/>
      <c r="D293" s="34"/>
    </row>
    <row r="294" ht="15.75" customHeight="1">
      <c r="A294" s="34"/>
      <c r="B294" s="34"/>
      <c r="C294" s="34"/>
      <c r="D294" s="34"/>
    </row>
    <row r="295" ht="15.75" customHeight="1">
      <c r="A295" s="34"/>
      <c r="B295" s="34"/>
      <c r="C295" s="34"/>
      <c r="D295" s="34"/>
    </row>
    <row r="296" ht="15.75" customHeight="1">
      <c r="A296" s="34"/>
      <c r="B296" s="34"/>
      <c r="C296" s="34"/>
      <c r="D296" s="34"/>
    </row>
    <row r="297" ht="15.75" customHeight="1">
      <c r="A297" s="34"/>
      <c r="B297" s="34"/>
      <c r="C297" s="34"/>
      <c r="D297" s="34"/>
    </row>
    <row r="298" ht="15.75" customHeight="1">
      <c r="A298" s="34"/>
      <c r="B298" s="34"/>
      <c r="C298" s="34"/>
      <c r="D298" s="34"/>
    </row>
    <row r="299" ht="15.75" customHeight="1">
      <c r="A299" s="34"/>
      <c r="B299" s="34"/>
      <c r="C299" s="34"/>
      <c r="D299" s="34"/>
    </row>
    <row r="300" ht="15.75" customHeight="1">
      <c r="A300" s="34"/>
      <c r="B300" s="34"/>
      <c r="C300" s="34"/>
      <c r="D300" s="34"/>
    </row>
    <row r="301" ht="15.75" customHeight="1">
      <c r="A301" s="34"/>
      <c r="B301" s="34"/>
      <c r="C301" s="34"/>
      <c r="D301" s="34"/>
    </row>
    <row r="302" ht="15.75" customHeight="1">
      <c r="A302" s="34"/>
      <c r="B302" s="34"/>
      <c r="C302" s="34"/>
      <c r="D302" s="34"/>
    </row>
    <row r="303" ht="15.75" customHeight="1">
      <c r="A303" s="34"/>
      <c r="B303" s="34"/>
      <c r="C303" s="34"/>
      <c r="D303" s="34"/>
    </row>
    <row r="304" ht="15.75" customHeight="1">
      <c r="A304" s="34"/>
      <c r="B304" s="34"/>
      <c r="C304" s="34"/>
      <c r="D304" s="34"/>
    </row>
    <row r="305" ht="15.75" customHeight="1">
      <c r="A305" s="34"/>
      <c r="B305" s="34"/>
      <c r="C305" s="34"/>
      <c r="D305" s="34"/>
    </row>
    <row r="306" ht="15.75" customHeight="1">
      <c r="A306" s="34"/>
      <c r="B306" s="34"/>
      <c r="C306" s="34"/>
      <c r="D306" s="34"/>
    </row>
    <row r="307" ht="15.75" customHeight="1">
      <c r="A307" s="34"/>
      <c r="B307" s="34"/>
      <c r="C307" s="34"/>
      <c r="D307" s="34"/>
    </row>
    <row r="308" ht="15.75" customHeight="1">
      <c r="A308" s="34"/>
      <c r="B308" s="34"/>
      <c r="C308" s="34"/>
      <c r="D308" s="34"/>
    </row>
    <row r="309" ht="15.75" customHeight="1">
      <c r="A309" s="34"/>
      <c r="B309" s="34"/>
      <c r="C309" s="34"/>
      <c r="D309" s="34"/>
    </row>
    <row r="310" ht="15.75" customHeight="1">
      <c r="A310" s="34"/>
      <c r="B310" s="34"/>
      <c r="C310" s="34"/>
      <c r="D310" s="34"/>
    </row>
    <row r="311" ht="15.75" customHeight="1">
      <c r="A311" s="34"/>
      <c r="B311" s="34"/>
      <c r="C311" s="34"/>
      <c r="D311" s="34"/>
    </row>
    <row r="312" ht="15.75" customHeight="1">
      <c r="A312" s="34"/>
      <c r="B312" s="34"/>
      <c r="C312" s="34"/>
      <c r="D312" s="34"/>
    </row>
    <row r="313" ht="15.75" customHeight="1">
      <c r="A313" s="34"/>
      <c r="B313" s="34"/>
      <c r="C313" s="34"/>
      <c r="D313" s="34"/>
    </row>
    <row r="314" ht="15.75" customHeight="1">
      <c r="A314" s="34"/>
      <c r="B314" s="34"/>
      <c r="C314" s="34"/>
      <c r="D314" s="34"/>
    </row>
    <row r="315" ht="15.75" customHeight="1">
      <c r="A315" s="34"/>
      <c r="B315" s="34"/>
      <c r="C315" s="34"/>
      <c r="D315" s="34"/>
    </row>
    <row r="316" ht="15.75" customHeight="1">
      <c r="A316" s="34"/>
      <c r="B316" s="34"/>
      <c r="C316" s="34"/>
      <c r="D316" s="34"/>
    </row>
    <row r="317" ht="15.75" customHeight="1">
      <c r="A317" s="34"/>
      <c r="B317" s="34"/>
      <c r="C317" s="34"/>
      <c r="D317" s="34"/>
    </row>
    <row r="318" ht="15.75" customHeight="1">
      <c r="A318" s="34"/>
      <c r="B318" s="34"/>
      <c r="C318" s="34"/>
      <c r="D318" s="34"/>
    </row>
    <row r="319" ht="15.75" customHeight="1">
      <c r="A319" s="34"/>
      <c r="B319" s="34"/>
      <c r="C319" s="34"/>
      <c r="D319" s="34"/>
    </row>
    <row r="320" ht="15.75" customHeight="1">
      <c r="A320" s="34"/>
      <c r="B320" s="34"/>
      <c r="C320" s="34"/>
      <c r="D320" s="34"/>
    </row>
    <row r="321" ht="15.75" customHeight="1">
      <c r="A321" s="34"/>
      <c r="B321" s="34"/>
      <c r="C321" s="34"/>
      <c r="D321" s="34"/>
    </row>
    <row r="322" ht="15.75" customHeight="1">
      <c r="A322" s="34"/>
      <c r="B322" s="34"/>
      <c r="C322" s="34"/>
      <c r="D322" s="34"/>
    </row>
    <row r="323" ht="15.75" customHeight="1">
      <c r="A323" s="34"/>
      <c r="B323" s="34"/>
      <c r="C323" s="34"/>
      <c r="D323" s="34"/>
    </row>
    <row r="324" ht="15.75" customHeight="1">
      <c r="A324" s="34"/>
      <c r="B324" s="34"/>
      <c r="C324" s="34"/>
      <c r="D324" s="34"/>
    </row>
    <row r="325" ht="15.75" customHeight="1">
      <c r="A325" s="34"/>
      <c r="B325" s="34"/>
      <c r="C325" s="34"/>
      <c r="D325" s="34"/>
    </row>
    <row r="326" ht="15.75" customHeight="1">
      <c r="A326" s="34"/>
      <c r="B326" s="34"/>
      <c r="C326" s="34"/>
      <c r="D326" s="34"/>
    </row>
    <row r="327" ht="15.75" customHeight="1">
      <c r="A327" s="34"/>
      <c r="B327" s="34"/>
      <c r="C327" s="34"/>
      <c r="D327" s="34"/>
    </row>
    <row r="328" ht="15.75" customHeight="1">
      <c r="A328" s="34"/>
      <c r="B328" s="34"/>
      <c r="C328" s="34"/>
      <c r="D328" s="34"/>
    </row>
    <row r="329" ht="15.75" customHeight="1">
      <c r="A329" s="34"/>
      <c r="B329" s="34"/>
      <c r="C329" s="34"/>
      <c r="D329" s="34"/>
    </row>
    <row r="330" ht="15.75" customHeight="1">
      <c r="A330" s="34"/>
      <c r="B330" s="34"/>
      <c r="C330" s="34"/>
      <c r="D330" s="34"/>
    </row>
    <row r="331" ht="15.75" customHeight="1">
      <c r="A331" s="34"/>
      <c r="B331" s="34"/>
      <c r="C331" s="34"/>
      <c r="D331" s="34"/>
    </row>
    <row r="332" ht="15.75" customHeight="1">
      <c r="A332" s="34"/>
      <c r="B332" s="34"/>
      <c r="C332" s="34"/>
      <c r="D332" s="34"/>
    </row>
    <row r="333" ht="15.75" customHeight="1">
      <c r="A333" s="34"/>
      <c r="B333" s="34"/>
      <c r="C333" s="34"/>
      <c r="D333" s="34"/>
    </row>
    <row r="334" ht="15.75" customHeight="1">
      <c r="A334" s="34"/>
      <c r="B334" s="34"/>
      <c r="C334" s="34"/>
      <c r="D334" s="34"/>
    </row>
    <row r="335" ht="15.75" customHeight="1">
      <c r="A335" s="34"/>
      <c r="B335" s="34"/>
      <c r="C335" s="34"/>
      <c r="D335" s="34"/>
    </row>
    <row r="336" ht="15.75" customHeight="1">
      <c r="A336" s="34"/>
      <c r="B336" s="34"/>
      <c r="C336" s="34"/>
      <c r="D336" s="34"/>
    </row>
    <row r="337" ht="15.75" customHeight="1">
      <c r="A337" s="34"/>
      <c r="B337" s="34"/>
      <c r="C337" s="34"/>
      <c r="D337" s="34"/>
    </row>
    <row r="338" ht="15.75" customHeight="1">
      <c r="A338" s="34"/>
      <c r="B338" s="34"/>
      <c r="C338" s="34"/>
      <c r="D338" s="34"/>
    </row>
    <row r="339" ht="15.75" customHeight="1">
      <c r="A339" s="34"/>
      <c r="B339" s="34"/>
      <c r="C339" s="34"/>
      <c r="D339" s="34"/>
    </row>
    <row r="340" ht="15.75" customHeight="1">
      <c r="A340" s="34"/>
      <c r="B340" s="34"/>
      <c r="C340" s="34"/>
      <c r="D340" s="34"/>
    </row>
    <row r="341" ht="15.75" customHeight="1">
      <c r="A341" s="34"/>
      <c r="B341" s="34"/>
      <c r="C341" s="34"/>
      <c r="D341" s="34"/>
    </row>
    <row r="342" ht="15.75" customHeight="1">
      <c r="A342" s="34"/>
      <c r="B342" s="34"/>
      <c r="C342" s="34"/>
      <c r="D342" s="34"/>
    </row>
    <row r="343" ht="15.75" customHeight="1">
      <c r="A343" s="34"/>
      <c r="B343" s="34"/>
      <c r="C343" s="34"/>
      <c r="D343" s="34"/>
    </row>
    <row r="344" ht="15.75" customHeight="1">
      <c r="A344" s="34"/>
      <c r="B344" s="34"/>
      <c r="C344" s="34"/>
      <c r="D344" s="34"/>
    </row>
    <row r="345" ht="15.75" customHeight="1">
      <c r="A345" s="34"/>
      <c r="B345" s="34"/>
      <c r="C345" s="34"/>
      <c r="D345" s="34"/>
    </row>
    <row r="346" ht="15.75" customHeight="1">
      <c r="A346" s="34"/>
      <c r="B346" s="34"/>
      <c r="C346" s="34"/>
      <c r="D346" s="34"/>
    </row>
    <row r="347" ht="15.75" customHeight="1">
      <c r="A347" s="34"/>
      <c r="B347" s="34"/>
      <c r="C347" s="34"/>
      <c r="D347" s="34"/>
    </row>
    <row r="348" ht="15.75" customHeight="1">
      <c r="A348" s="34"/>
      <c r="B348" s="34"/>
      <c r="C348" s="34"/>
      <c r="D348" s="34"/>
    </row>
    <row r="349" ht="15.75" customHeight="1">
      <c r="A349" s="34"/>
      <c r="B349" s="34"/>
      <c r="C349" s="34"/>
      <c r="D349" s="34"/>
    </row>
    <row r="350" ht="15.75" customHeight="1">
      <c r="A350" s="34"/>
      <c r="B350" s="34"/>
      <c r="C350" s="34"/>
      <c r="D350" s="34"/>
    </row>
    <row r="351" ht="15.75" customHeight="1">
      <c r="A351" s="34"/>
      <c r="B351" s="34"/>
      <c r="C351" s="34"/>
      <c r="D351" s="34"/>
    </row>
    <row r="352" ht="15.75" customHeight="1">
      <c r="A352" s="34"/>
      <c r="B352" s="34"/>
      <c r="C352" s="34"/>
      <c r="D352" s="34"/>
    </row>
    <row r="353" ht="15.75" customHeight="1">
      <c r="A353" s="34"/>
      <c r="B353" s="34"/>
      <c r="C353" s="34"/>
      <c r="D353" s="34"/>
    </row>
    <row r="354" ht="15.75" customHeight="1">
      <c r="A354" s="34"/>
      <c r="B354" s="34"/>
      <c r="C354" s="34"/>
      <c r="D354" s="34"/>
    </row>
    <row r="355" ht="15.75" customHeight="1">
      <c r="A355" s="34"/>
      <c r="B355" s="34"/>
      <c r="C355" s="34"/>
      <c r="D355" s="34"/>
    </row>
    <row r="356" ht="15.75" customHeight="1">
      <c r="A356" s="34"/>
      <c r="B356" s="34"/>
      <c r="C356" s="34"/>
      <c r="D356" s="34"/>
    </row>
    <row r="357" ht="15.75" customHeight="1">
      <c r="A357" s="34"/>
      <c r="B357" s="34"/>
      <c r="C357" s="34"/>
      <c r="D357" s="34"/>
    </row>
    <row r="358" ht="15.75" customHeight="1">
      <c r="A358" s="34"/>
      <c r="B358" s="34"/>
      <c r="C358" s="34"/>
      <c r="D358" s="34"/>
    </row>
    <row r="359" ht="15.75" customHeight="1">
      <c r="A359" s="34"/>
      <c r="B359" s="34"/>
      <c r="C359" s="34"/>
      <c r="D359" s="34"/>
    </row>
    <row r="360" ht="15.75" customHeight="1">
      <c r="A360" s="34"/>
      <c r="B360" s="34"/>
      <c r="C360" s="34"/>
      <c r="D360" s="34"/>
    </row>
    <row r="361" ht="15.75" customHeight="1">
      <c r="A361" s="34"/>
      <c r="B361" s="34"/>
      <c r="C361" s="34"/>
      <c r="D361" s="34"/>
    </row>
    <row r="362" ht="15.75" customHeight="1">
      <c r="A362" s="34"/>
      <c r="B362" s="34"/>
      <c r="C362" s="34"/>
      <c r="D362" s="34"/>
    </row>
    <row r="363" ht="15.75" customHeight="1">
      <c r="A363" s="34"/>
      <c r="B363" s="34"/>
      <c r="C363" s="34"/>
      <c r="D363" s="34"/>
    </row>
    <row r="364" ht="15.75" customHeight="1">
      <c r="A364" s="34"/>
      <c r="B364" s="34"/>
      <c r="C364" s="34"/>
      <c r="D364" s="34"/>
    </row>
    <row r="365" ht="15.75" customHeight="1">
      <c r="A365" s="34"/>
      <c r="B365" s="34"/>
      <c r="C365" s="34"/>
      <c r="D365" s="34"/>
    </row>
    <row r="366" ht="15.75" customHeight="1">
      <c r="A366" s="34"/>
      <c r="B366" s="34"/>
      <c r="C366" s="34"/>
      <c r="D366" s="34"/>
    </row>
    <row r="367" ht="15.75" customHeight="1">
      <c r="A367" s="34"/>
      <c r="B367" s="34"/>
      <c r="C367" s="34"/>
      <c r="D367" s="34"/>
    </row>
    <row r="368" ht="15.75" customHeight="1">
      <c r="A368" s="34"/>
      <c r="B368" s="34"/>
      <c r="C368" s="34"/>
      <c r="D368" s="34"/>
    </row>
    <row r="369" ht="15.75" customHeight="1">
      <c r="A369" s="34"/>
      <c r="B369" s="34"/>
      <c r="C369" s="34"/>
      <c r="D369" s="34"/>
    </row>
    <row r="370" ht="15.75" customHeight="1">
      <c r="A370" s="34"/>
      <c r="B370" s="34"/>
      <c r="C370" s="34"/>
      <c r="D370" s="34"/>
    </row>
    <row r="371" ht="15.75" customHeight="1">
      <c r="A371" s="34"/>
      <c r="B371" s="34"/>
      <c r="C371" s="34"/>
      <c r="D371" s="34"/>
    </row>
    <row r="372" ht="15.75" customHeight="1">
      <c r="A372" s="34"/>
      <c r="B372" s="34"/>
      <c r="C372" s="34"/>
      <c r="D372" s="34"/>
    </row>
    <row r="373" ht="15.75" customHeight="1">
      <c r="A373" s="34"/>
      <c r="B373" s="34"/>
      <c r="C373" s="34"/>
      <c r="D373" s="34"/>
    </row>
    <row r="374" ht="15.75" customHeight="1">
      <c r="A374" s="34"/>
      <c r="B374" s="34"/>
      <c r="C374" s="34"/>
      <c r="D374" s="34"/>
    </row>
    <row r="375" ht="15.75" customHeight="1">
      <c r="A375" s="34"/>
      <c r="B375" s="34"/>
      <c r="C375" s="34"/>
      <c r="D375" s="34"/>
    </row>
    <row r="376" ht="15.75" customHeight="1">
      <c r="A376" s="34"/>
      <c r="B376" s="34"/>
      <c r="C376" s="34"/>
      <c r="D376" s="34"/>
    </row>
    <row r="377" ht="15.75" customHeight="1">
      <c r="A377" s="34"/>
      <c r="B377" s="34"/>
      <c r="C377" s="34"/>
      <c r="D377" s="34"/>
    </row>
    <row r="378" ht="15.75" customHeight="1">
      <c r="A378" s="34"/>
      <c r="B378" s="34"/>
      <c r="C378" s="34"/>
      <c r="D378" s="34"/>
    </row>
    <row r="379" ht="15.75" customHeight="1">
      <c r="A379" s="34"/>
      <c r="B379" s="34"/>
      <c r="C379" s="34"/>
      <c r="D379" s="34"/>
    </row>
    <row r="380" ht="15.75" customHeight="1">
      <c r="A380" s="34"/>
      <c r="B380" s="34"/>
      <c r="C380" s="34"/>
      <c r="D380" s="34"/>
    </row>
    <row r="381" ht="15.75" customHeight="1">
      <c r="A381" s="34"/>
      <c r="B381" s="34"/>
      <c r="C381" s="34"/>
      <c r="D381" s="34"/>
    </row>
    <row r="382" ht="15.75" customHeight="1">
      <c r="A382" s="34"/>
      <c r="B382" s="34"/>
      <c r="C382" s="34"/>
      <c r="D382" s="34"/>
    </row>
    <row r="383" ht="15.75" customHeight="1">
      <c r="A383" s="34"/>
      <c r="B383" s="34"/>
      <c r="C383" s="34"/>
      <c r="D383" s="34"/>
    </row>
    <row r="384" ht="15.75" customHeight="1">
      <c r="A384" s="34"/>
      <c r="B384" s="34"/>
      <c r="C384" s="34"/>
      <c r="D384" s="34"/>
    </row>
    <row r="385" ht="15.75" customHeight="1">
      <c r="A385" s="34"/>
      <c r="B385" s="34"/>
      <c r="C385" s="34"/>
      <c r="D385" s="34"/>
    </row>
    <row r="386" ht="15.75" customHeight="1">
      <c r="A386" s="34"/>
      <c r="B386" s="34"/>
      <c r="C386" s="34"/>
      <c r="D386" s="34"/>
    </row>
    <row r="387" ht="15.75" customHeight="1">
      <c r="A387" s="34"/>
      <c r="B387" s="34"/>
      <c r="C387" s="34"/>
      <c r="D387" s="34"/>
    </row>
    <row r="388" ht="15.75" customHeight="1">
      <c r="A388" s="34"/>
      <c r="B388" s="34"/>
      <c r="C388" s="34"/>
      <c r="D388" s="34"/>
    </row>
    <row r="389" ht="15.75" customHeight="1">
      <c r="A389" s="34"/>
      <c r="B389" s="34"/>
      <c r="C389" s="34"/>
      <c r="D389" s="34"/>
    </row>
    <row r="390" ht="15.75" customHeight="1">
      <c r="A390" s="34"/>
      <c r="B390" s="34"/>
      <c r="C390" s="34"/>
      <c r="D390" s="34"/>
    </row>
    <row r="391" ht="15.75" customHeight="1">
      <c r="A391" s="34"/>
      <c r="B391" s="34"/>
      <c r="C391" s="34"/>
      <c r="D391" s="34"/>
    </row>
    <row r="392" ht="15.75" customHeight="1">
      <c r="A392" s="34"/>
      <c r="B392" s="34"/>
      <c r="C392" s="34"/>
      <c r="D392" s="34"/>
    </row>
    <row r="393" ht="15.75" customHeight="1">
      <c r="A393" s="34"/>
      <c r="B393" s="34"/>
      <c r="C393" s="34"/>
      <c r="D393" s="34"/>
    </row>
    <row r="394" ht="15.75" customHeight="1">
      <c r="A394" s="34"/>
      <c r="B394" s="34"/>
      <c r="C394" s="34"/>
      <c r="D394" s="34"/>
    </row>
    <row r="395" ht="15.75" customHeight="1">
      <c r="A395" s="34"/>
      <c r="B395" s="34"/>
      <c r="C395" s="34"/>
      <c r="D395" s="34"/>
    </row>
    <row r="396" ht="15.75" customHeight="1">
      <c r="A396" s="34"/>
      <c r="B396" s="34"/>
      <c r="C396" s="34"/>
      <c r="D396" s="34"/>
    </row>
    <row r="397" ht="15.75" customHeight="1">
      <c r="A397" s="34"/>
      <c r="B397" s="34"/>
      <c r="C397" s="34"/>
      <c r="D397" s="34"/>
    </row>
    <row r="398" ht="15.75" customHeight="1">
      <c r="A398" s="34"/>
      <c r="B398" s="34"/>
      <c r="C398" s="34"/>
      <c r="D398" s="34"/>
    </row>
    <row r="399" ht="15.75" customHeight="1">
      <c r="A399" s="34"/>
      <c r="B399" s="34"/>
      <c r="C399" s="34"/>
      <c r="D399" s="34"/>
    </row>
    <row r="400" ht="15.75" customHeight="1">
      <c r="A400" s="34"/>
      <c r="B400" s="34"/>
      <c r="C400" s="34"/>
      <c r="D400" s="34"/>
    </row>
    <row r="401" ht="15.75" customHeight="1">
      <c r="A401" s="34"/>
      <c r="B401" s="34"/>
      <c r="C401" s="34"/>
      <c r="D401" s="34"/>
    </row>
    <row r="402" ht="15.75" customHeight="1">
      <c r="A402" s="34"/>
      <c r="B402" s="34"/>
      <c r="C402" s="34"/>
      <c r="D402" s="34"/>
    </row>
    <row r="403" ht="15.75" customHeight="1">
      <c r="A403" s="34"/>
      <c r="B403" s="34"/>
      <c r="C403" s="34"/>
      <c r="D403" s="34"/>
    </row>
    <row r="404" ht="15.75" customHeight="1">
      <c r="A404" s="34"/>
      <c r="B404" s="34"/>
      <c r="C404" s="34"/>
      <c r="D404" s="34"/>
    </row>
    <row r="405" ht="15.75" customHeight="1">
      <c r="A405" s="34"/>
      <c r="B405" s="34"/>
      <c r="C405" s="34"/>
      <c r="D405" s="34"/>
    </row>
    <row r="406" ht="15.75" customHeight="1">
      <c r="A406" s="34"/>
      <c r="B406" s="34"/>
      <c r="C406" s="34"/>
      <c r="D406" s="34"/>
    </row>
    <row r="407" ht="15.75" customHeight="1">
      <c r="A407" s="34"/>
      <c r="B407" s="34"/>
      <c r="C407" s="34"/>
      <c r="D407" s="34"/>
    </row>
    <row r="408" ht="15.75" customHeight="1">
      <c r="A408" s="34"/>
      <c r="B408" s="34"/>
      <c r="C408" s="34"/>
      <c r="D408" s="34"/>
    </row>
    <row r="409" ht="15.75" customHeight="1">
      <c r="A409" s="34"/>
      <c r="B409" s="34"/>
      <c r="C409" s="34"/>
      <c r="D409" s="34"/>
    </row>
    <row r="410" ht="15.75" customHeight="1">
      <c r="A410" s="34"/>
      <c r="B410" s="34"/>
      <c r="C410" s="34"/>
      <c r="D410" s="34"/>
    </row>
    <row r="411" ht="15.75" customHeight="1">
      <c r="A411" s="34"/>
      <c r="B411" s="34"/>
      <c r="C411" s="34"/>
      <c r="D411" s="34"/>
    </row>
    <row r="412" ht="15.75" customHeight="1">
      <c r="A412" s="34"/>
      <c r="B412" s="34"/>
      <c r="C412" s="34"/>
      <c r="D412" s="34"/>
    </row>
    <row r="413" ht="15.75" customHeight="1">
      <c r="A413" s="34"/>
      <c r="B413" s="34"/>
      <c r="C413" s="34"/>
      <c r="D413" s="34"/>
    </row>
    <row r="414" ht="15.75" customHeight="1">
      <c r="A414" s="34"/>
      <c r="B414" s="34"/>
      <c r="C414" s="34"/>
      <c r="D414" s="34"/>
    </row>
    <row r="415" ht="15.75" customHeight="1">
      <c r="A415" s="34"/>
      <c r="B415" s="34"/>
      <c r="C415" s="34"/>
      <c r="D415" s="34"/>
    </row>
    <row r="416" ht="15.75" customHeight="1">
      <c r="A416" s="34"/>
      <c r="B416" s="34"/>
      <c r="C416" s="34"/>
      <c r="D416" s="34"/>
    </row>
    <row r="417" ht="15.75" customHeight="1">
      <c r="A417" s="34"/>
      <c r="B417" s="34"/>
      <c r="C417" s="34"/>
      <c r="D417" s="34"/>
    </row>
    <row r="418" ht="15.75" customHeight="1">
      <c r="A418" s="34"/>
      <c r="B418" s="34"/>
      <c r="C418" s="34"/>
      <c r="D418" s="34"/>
    </row>
    <row r="419" ht="15.75" customHeight="1">
      <c r="A419" s="34"/>
      <c r="B419" s="34"/>
      <c r="C419" s="34"/>
      <c r="D419" s="34"/>
    </row>
    <row r="420" ht="15.75" customHeight="1">
      <c r="A420" s="34"/>
      <c r="B420" s="34"/>
      <c r="C420" s="34"/>
      <c r="D420" s="34"/>
    </row>
    <row r="421" ht="15.75" customHeight="1">
      <c r="A421" s="34"/>
      <c r="B421" s="34"/>
      <c r="C421" s="34"/>
      <c r="D421" s="34"/>
    </row>
    <row r="422" ht="15.75" customHeight="1">
      <c r="A422" s="34"/>
      <c r="B422" s="34"/>
      <c r="C422" s="34"/>
      <c r="D422" s="34"/>
    </row>
    <row r="423" ht="15.75" customHeight="1">
      <c r="A423" s="34"/>
      <c r="B423" s="34"/>
      <c r="C423" s="34"/>
      <c r="D423" s="34"/>
    </row>
    <row r="424" ht="15.75" customHeight="1">
      <c r="A424" s="34"/>
      <c r="B424" s="34"/>
      <c r="C424" s="34"/>
      <c r="D424" s="34"/>
    </row>
    <row r="425" ht="15.75" customHeight="1">
      <c r="A425" s="34"/>
      <c r="B425" s="34"/>
      <c r="C425" s="34"/>
      <c r="D425" s="34"/>
    </row>
    <row r="426" ht="15.75" customHeight="1">
      <c r="A426" s="34"/>
      <c r="B426" s="34"/>
      <c r="C426" s="34"/>
      <c r="D426" s="34"/>
    </row>
    <row r="427" ht="15.75" customHeight="1">
      <c r="A427" s="34"/>
      <c r="B427" s="34"/>
      <c r="C427" s="34"/>
      <c r="D427" s="34"/>
    </row>
    <row r="428" ht="15.75" customHeight="1">
      <c r="A428" s="34"/>
      <c r="B428" s="34"/>
      <c r="C428" s="34"/>
      <c r="D428" s="34"/>
    </row>
    <row r="429" ht="15.75" customHeight="1">
      <c r="A429" s="34"/>
      <c r="B429" s="34"/>
      <c r="C429" s="34"/>
      <c r="D429" s="34"/>
    </row>
    <row r="430" ht="15.75" customHeight="1">
      <c r="A430" s="34"/>
      <c r="B430" s="34"/>
      <c r="C430" s="34"/>
      <c r="D430" s="34"/>
    </row>
    <row r="431" ht="15.75" customHeight="1">
      <c r="A431" s="34"/>
      <c r="B431" s="34"/>
      <c r="C431" s="34"/>
      <c r="D431" s="34"/>
    </row>
    <row r="432" ht="15.75" customHeight="1">
      <c r="A432" s="34"/>
      <c r="B432" s="34"/>
      <c r="C432" s="34"/>
      <c r="D432" s="34"/>
    </row>
    <row r="433" ht="15.75" customHeight="1">
      <c r="A433" s="34"/>
      <c r="B433" s="34"/>
      <c r="C433" s="34"/>
      <c r="D433" s="34"/>
    </row>
    <row r="434" ht="15.75" customHeight="1">
      <c r="A434" s="34"/>
      <c r="B434" s="34"/>
      <c r="C434" s="34"/>
      <c r="D434" s="34"/>
    </row>
    <row r="435" ht="15.75" customHeight="1">
      <c r="A435" s="34"/>
      <c r="B435" s="34"/>
      <c r="C435" s="34"/>
      <c r="D435" s="34"/>
    </row>
    <row r="436" ht="15.75" customHeight="1">
      <c r="A436" s="34"/>
      <c r="B436" s="34"/>
      <c r="C436" s="34"/>
      <c r="D436" s="34"/>
    </row>
    <row r="437" ht="15.75" customHeight="1">
      <c r="A437" s="34"/>
      <c r="B437" s="34"/>
      <c r="C437" s="34"/>
      <c r="D437" s="34"/>
    </row>
    <row r="438" ht="15.75" customHeight="1">
      <c r="A438" s="34"/>
      <c r="B438" s="34"/>
      <c r="C438" s="34"/>
      <c r="D438" s="34"/>
    </row>
    <row r="439" ht="15.75" customHeight="1">
      <c r="A439" s="34"/>
      <c r="B439" s="34"/>
      <c r="C439" s="34"/>
      <c r="D439" s="34"/>
    </row>
    <row r="440" ht="15.75" customHeight="1">
      <c r="A440" s="34"/>
      <c r="B440" s="34"/>
      <c r="C440" s="34"/>
      <c r="D440" s="34"/>
    </row>
    <row r="441" ht="15.75" customHeight="1">
      <c r="A441" s="34"/>
      <c r="B441" s="34"/>
      <c r="C441" s="34"/>
      <c r="D441" s="34"/>
    </row>
    <row r="442" ht="15.75" customHeight="1">
      <c r="A442" s="34"/>
      <c r="B442" s="34"/>
      <c r="C442" s="34"/>
      <c r="D442" s="34"/>
    </row>
    <row r="443" ht="15.75" customHeight="1">
      <c r="A443" s="34"/>
      <c r="B443" s="34"/>
      <c r="C443" s="34"/>
      <c r="D443" s="34"/>
    </row>
    <row r="444" ht="15.75" customHeight="1">
      <c r="A444" s="34"/>
      <c r="B444" s="34"/>
      <c r="C444" s="34"/>
      <c r="D444" s="34"/>
    </row>
    <row r="445" ht="15.75" customHeight="1">
      <c r="A445" s="34"/>
      <c r="B445" s="34"/>
      <c r="C445" s="34"/>
      <c r="D445" s="34"/>
    </row>
    <row r="446" ht="15.75" customHeight="1">
      <c r="A446" s="34"/>
      <c r="B446" s="34"/>
      <c r="C446" s="34"/>
      <c r="D446" s="34"/>
    </row>
    <row r="447" ht="15.75" customHeight="1">
      <c r="A447" s="34"/>
      <c r="B447" s="34"/>
      <c r="C447" s="34"/>
      <c r="D447" s="34"/>
    </row>
    <row r="448" ht="15.75" customHeight="1">
      <c r="A448" s="34"/>
      <c r="B448" s="34"/>
      <c r="C448" s="34"/>
      <c r="D448" s="34"/>
    </row>
    <row r="449" ht="15.75" customHeight="1">
      <c r="A449" s="34"/>
      <c r="B449" s="34"/>
      <c r="C449" s="34"/>
      <c r="D449" s="34"/>
    </row>
    <row r="450" ht="15.75" customHeight="1">
      <c r="A450" s="34"/>
      <c r="B450" s="34"/>
      <c r="C450" s="34"/>
      <c r="D450" s="34"/>
    </row>
    <row r="451" ht="15.75" customHeight="1">
      <c r="A451" s="34"/>
      <c r="B451" s="34"/>
      <c r="C451" s="34"/>
      <c r="D451" s="34"/>
    </row>
    <row r="452" ht="15.75" customHeight="1">
      <c r="A452" s="34"/>
      <c r="B452" s="34"/>
      <c r="C452" s="34"/>
      <c r="D452" s="34"/>
    </row>
    <row r="453" ht="15.75" customHeight="1">
      <c r="A453" s="34"/>
      <c r="B453" s="34"/>
      <c r="C453" s="34"/>
      <c r="D453" s="34"/>
    </row>
    <row r="454" ht="15.75" customHeight="1">
      <c r="A454" s="34"/>
      <c r="B454" s="34"/>
      <c r="C454" s="34"/>
      <c r="D454" s="34"/>
    </row>
    <row r="455" ht="15.75" customHeight="1">
      <c r="A455" s="34"/>
      <c r="B455" s="34"/>
      <c r="C455" s="34"/>
      <c r="D455" s="34"/>
    </row>
    <row r="456" ht="15.75" customHeight="1">
      <c r="A456" s="34"/>
      <c r="B456" s="34"/>
      <c r="C456" s="34"/>
      <c r="D456" s="34"/>
    </row>
    <row r="457" ht="15.75" customHeight="1">
      <c r="A457" s="34"/>
      <c r="B457" s="34"/>
      <c r="C457" s="34"/>
      <c r="D457" s="34"/>
    </row>
    <row r="458" ht="15.75" customHeight="1">
      <c r="A458" s="34"/>
      <c r="B458" s="34"/>
      <c r="C458" s="34"/>
      <c r="D458" s="34"/>
    </row>
    <row r="459" ht="15.75" customHeight="1">
      <c r="A459" s="34"/>
      <c r="B459" s="34"/>
      <c r="C459" s="34"/>
      <c r="D459" s="34"/>
    </row>
    <row r="460" ht="15.75" customHeight="1">
      <c r="A460" s="34"/>
      <c r="B460" s="34"/>
      <c r="C460" s="34"/>
      <c r="D460" s="34"/>
    </row>
    <row r="461" ht="15.75" customHeight="1">
      <c r="A461" s="34"/>
      <c r="B461" s="34"/>
      <c r="C461" s="34"/>
      <c r="D461" s="34"/>
    </row>
    <row r="462" ht="15.75" customHeight="1">
      <c r="A462" s="34"/>
      <c r="B462" s="34"/>
      <c r="C462" s="34"/>
      <c r="D462" s="34"/>
    </row>
    <row r="463" ht="15.75" customHeight="1">
      <c r="A463" s="34"/>
      <c r="B463" s="34"/>
      <c r="C463" s="34"/>
      <c r="D463" s="34"/>
    </row>
    <row r="464" ht="15.75" customHeight="1">
      <c r="A464" s="34"/>
      <c r="B464" s="34"/>
      <c r="C464" s="34"/>
      <c r="D464" s="34"/>
    </row>
    <row r="465" ht="15.75" customHeight="1">
      <c r="A465" s="34"/>
      <c r="B465" s="34"/>
      <c r="C465" s="34"/>
      <c r="D465" s="34"/>
    </row>
    <row r="466" ht="15.75" customHeight="1">
      <c r="A466" s="34"/>
      <c r="B466" s="34"/>
      <c r="C466" s="34"/>
      <c r="D466" s="34"/>
    </row>
    <row r="467" ht="15.75" customHeight="1">
      <c r="A467" s="34"/>
      <c r="B467" s="34"/>
      <c r="C467" s="34"/>
      <c r="D467" s="34"/>
    </row>
    <row r="468" ht="15.75" customHeight="1">
      <c r="A468" s="34"/>
      <c r="B468" s="34"/>
      <c r="C468" s="34"/>
      <c r="D468" s="34"/>
    </row>
    <row r="469" ht="15.75" customHeight="1">
      <c r="A469" s="34"/>
      <c r="B469" s="34"/>
      <c r="C469" s="34"/>
      <c r="D469" s="34"/>
    </row>
    <row r="470" ht="15.75" customHeight="1">
      <c r="A470" s="34"/>
      <c r="B470" s="34"/>
      <c r="C470" s="34"/>
      <c r="D470" s="34"/>
    </row>
    <row r="471" ht="15.75" customHeight="1">
      <c r="A471" s="34"/>
      <c r="B471" s="34"/>
      <c r="C471" s="34"/>
      <c r="D471" s="34"/>
    </row>
    <row r="472" ht="15.75" customHeight="1">
      <c r="A472" s="34"/>
      <c r="B472" s="34"/>
      <c r="C472" s="34"/>
      <c r="D472" s="34"/>
    </row>
    <row r="473" ht="15.75" customHeight="1">
      <c r="A473" s="34"/>
      <c r="B473" s="34"/>
      <c r="C473" s="34"/>
      <c r="D473" s="34"/>
    </row>
    <row r="474" ht="15.75" customHeight="1">
      <c r="A474" s="34"/>
      <c r="B474" s="34"/>
      <c r="C474" s="34"/>
      <c r="D474" s="34"/>
    </row>
    <row r="475" ht="15.75" customHeight="1">
      <c r="A475" s="34"/>
      <c r="B475" s="34"/>
      <c r="C475" s="34"/>
      <c r="D475" s="34"/>
    </row>
    <row r="476" ht="15.75" customHeight="1">
      <c r="A476" s="34"/>
      <c r="B476" s="34"/>
      <c r="C476" s="34"/>
      <c r="D476" s="34"/>
    </row>
    <row r="477" ht="15.75" customHeight="1">
      <c r="A477" s="34"/>
      <c r="B477" s="34"/>
      <c r="C477" s="34"/>
      <c r="D477" s="34"/>
    </row>
    <row r="478" ht="15.75" customHeight="1">
      <c r="A478" s="34"/>
      <c r="B478" s="34"/>
      <c r="C478" s="34"/>
      <c r="D478" s="34"/>
    </row>
    <row r="479" ht="15.75" customHeight="1">
      <c r="A479" s="34"/>
      <c r="B479" s="34"/>
      <c r="C479" s="34"/>
      <c r="D479" s="34"/>
    </row>
    <row r="480" ht="15.75" customHeight="1">
      <c r="A480" s="34"/>
      <c r="B480" s="34"/>
      <c r="C480" s="34"/>
      <c r="D480" s="34"/>
    </row>
    <row r="481" ht="15.75" customHeight="1">
      <c r="A481" s="34"/>
      <c r="B481" s="34"/>
      <c r="C481" s="34"/>
      <c r="D481" s="34"/>
    </row>
    <row r="482" ht="15.75" customHeight="1">
      <c r="A482" s="34"/>
      <c r="B482" s="34"/>
      <c r="C482" s="34"/>
      <c r="D482" s="34"/>
    </row>
    <row r="483" ht="15.75" customHeight="1">
      <c r="A483" s="34"/>
      <c r="B483" s="34"/>
      <c r="C483" s="34"/>
      <c r="D483" s="34"/>
    </row>
    <row r="484" ht="15.75" customHeight="1">
      <c r="A484" s="34"/>
      <c r="B484" s="34"/>
      <c r="C484" s="34"/>
      <c r="D484" s="34"/>
    </row>
    <row r="485" ht="15.75" customHeight="1">
      <c r="A485" s="34"/>
      <c r="B485" s="34"/>
      <c r="C485" s="34"/>
      <c r="D485" s="34"/>
    </row>
    <row r="486" ht="15.75" customHeight="1">
      <c r="A486" s="34"/>
      <c r="B486" s="34"/>
      <c r="C486" s="34"/>
      <c r="D486" s="34"/>
    </row>
    <row r="487" ht="15.75" customHeight="1">
      <c r="A487" s="34"/>
      <c r="B487" s="34"/>
      <c r="C487" s="34"/>
      <c r="D487" s="34"/>
    </row>
    <row r="488" ht="15.75" customHeight="1">
      <c r="A488" s="34"/>
      <c r="B488" s="34"/>
      <c r="C488" s="34"/>
      <c r="D488" s="34"/>
    </row>
    <row r="489" ht="15.75" customHeight="1">
      <c r="A489" s="34"/>
      <c r="B489" s="34"/>
      <c r="C489" s="34"/>
      <c r="D489" s="34"/>
    </row>
    <row r="490" ht="15.75" customHeight="1">
      <c r="A490" s="34"/>
      <c r="B490" s="34"/>
      <c r="C490" s="34"/>
      <c r="D490" s="34"/>
    </row>
    <row r="491" ht="15.75" customHeight="1">
      <c r="A491" s="34"/>
      <c r="B491" s="34"/>
      <c r="C491" s="34"/>
      <c r="D491" s="34"/>
    </row>
    <row r="492" ht="15.75" customHeight="1">
      <c r="A492" s="34"/>
      <c r="B492" s="34"/>
      <c r="C492" s="34"/>
      <c r="D492" s="34"/>
    </row>
    <row r="493" ht="15.75" customHeight="1">
      <c r="A493" s="34"/>
      <c r="B493" s="34"/>
      <c r="C493" s="34"/>
      <c r="D493" s="34"/>
    </row>
    <row r="494" ht="15.75" customHeight="1">
      <c r="A494" s="34"/>
      <c r="B494" s="34"/>
      <c r="C494" s="34"/>
      <c r="D494" s="34"/>
    </row>
    <row r="495" ht="15.75" customHeight="1">
      <c r="A495" s="34"/>
      <c r="B495" s="34"/>
      <c r="C495" s="34"/>
      <c r="D495" s="34"/>
    </row>
    <row r="496" ht="15.75" customHeight="1">
      <c r="A496" s="34"/>
      <c r="B496" s="34"/>
      <c r="C496" s="34"/>
      <c r="D496" s="34"/>
    </row>
    <row r="497" ht="15.75" customHeight="1">
      <c r="A497" s="34"/>
      <c r="B497" s="34"/>
      <c r="C497" s="34"/>
      <c r="D497" s="34"/>
    </row>
    <row r="498" ht="15.75" customHeight="1">
      <c r="A498" s="34"/>
      <c r="B498" s="34"/>
      <c r="C498" s="34"/>
      <c r="D498" s="34"/>
    </row>
    <row r="499" ht="15.75" customHeight="1">
      <c r="A499" s="34"/>
      <c r="B499" s="34"/>
      <c r="C499" s="34"/>
      <c r="D499" s="34"/>
    </row>
    <row r="500" ht="15.75" customHeight="1">
      <c r="A500" s="34"/>
      <c r="B500" s="34"/>
      <c r="C500" s="34"/>
      <c r="D500" s="34"/>
    </row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B2:B1000">
    <cfRule type="expression" dxfId="5" priority="1">
      <formula>B2="Entrada"</formula>
    </cfRule>
  </conditionalFormatting>
  <conditionalFormatting sqref="B2:B1000">
    <cfRule type="expression" dxfId="6" priority="2">
      <formula>B2="Saída"</formula>
    </cfRule>
  </conditionalFormatting>
  <dataValidations>
    <dataValidation type="list" allowBlank="1" showErrorMessage="1" sqref="C2:C500">
      <formula1>Produtos!$A$2:$A$200</formula1>
    </dataValidation>
    <dataValidation type="custom" allowBlank="1" showErrorMessage="1" sqref="A2:A500">
      <formula1>OR(NOT(ISERROR(DATEVALUE(A2))), AND(ISNUMBER(A2), LEFT(CELL("format", A2))="D"))</formula1>
    </dataValidation>
    <dataValidation type="list" allowBlank="1" showErrorMessage="1" sqref="B2:B500">
      <formula1>Listas!$A$2:$A$3</formula1>
    </dataValidation>
    <dataValidation type="decimal" operator="greaterThan" allowBlank="1" showErrorMessage="1" sqref="D2:D500">
      <formula1>0.0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4" width="22.0"/>
    <col customWidth="1" min="5" max="26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 t="s">
        <v>4</v>
      </c>
      <c r="B2" s="2" t="s">
        <v>5</v>
      </c>
      <c r="C2" s="2" t="s">
        <v>6</v>
      </c>
      <c r="D2" s="2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 t="s">
        <v>8</v>
      </c>
      <c r="B3" s="2" t="s">
        <v>9</v>
      </c>
      <c r="C3" s="2" t="s">
        <v>10</v>
      </c>
      <c r="D3" s="2" t="s">
        <v>11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 t="s">
        <v>12</v>
      </c>
      <c r="C4" s="2" t="s">
        <v>13</v>
      </c>
      <c r="D4" s="2" t="s">
        <v>14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 t="s">
        <v>15</v>
      </c>
      <c r="C5" s="2" t="s">
        <v>16</v>
      </c>
      <c r="D5" s="2" t="s">
        <v>17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 t="s">
        <v>18</v>
      </c>
      <c r="C6" s="2" t="s">
        <v>19</v>
      </c>
      <c r="D6" s="2" t="s">
        <v>20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 t="s">
        <v>21</v>
      </c>
      <c r="C7" s="2" t="s">
        <v>22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 t="s">
        <v>23</v>
      </c>
      <c r="C8" s="2" t="s">
        <v>24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 t="s">
        <v>25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7.0"/>
    <col customWidth="1" min="2" max="2" width="28.0"/>
    <col customWidth="1" min="3" max="3" width="72.0"/>
    <col customWidth="1" min="4" max="26" width="8.63"/>
  </cols>
  <sheetData>
    <row r="1">
      <c r="A1" s="26" t="s">
        <v>85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7" t="s">
        <v>86</v>
      </c>
      <c r="B4" s="28" t="s">
        <v>87</v>
      </c>
      <c r="C4" s="29" t="s">
        <v>88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7" t="s">
        <v>89</v>
      </c>
      <c r="B5" s="28" t="s">
        <v>90</v>
      </c>
      <c r="C5" s="29" t="s">
        <v>91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7" t="s">
        <v>92</v>
      </c>
      <c r="B6" s="28" t="s">
        <v>93</v>
      </c>
      <c r="C6" s="29" t="s">
        <v>94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7" t="s">
        <v>95</v>
      </c>
      <c r="B7" s="28" t="s">
        <v>96</v>
      </c>
      <c r="C7" s="29" t="s">
        <v>97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7" t="s">
        <v>98</v>
      </c>
      <c r="B8" s="28" t="s">
        <v>99</v>
      </c>
      <c r="C8" s="29" t="s">
        <v>100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7" t="s">
        <v>101</v>
      </c>
      <c r="B9" s="28" t="s">
        <v>102</v>
      </c>
      <c r="C9" s="29" t="s">
        <v>103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7" t="s">
        <v>104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0" t="s">
        <v>105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31"/>
      <c r="B15" s="31"/>
      <c r="C15" s="3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63.75" customHeight="1">
      <c r="A16" s="33" t="s">
        <v>106</v>
      </c>
      <c r="B16" s="31" t="s">
        <v>107</v>
      </c>
      <c r="C16" s="32" t="s">
        <v>108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63.75" customHeight="1">
      <c r="A17" s="33" t="s">
        <v>109</v>
      </c>
      <c r="B17" s="31" t="s">
        <v>110</v>
      </c>
      <c r="C17" s="32" t="s">
        <v>111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63.75" customHeight="1">
      <c r="A18" s="33" t="s">
        <v>112</v>
      </c>
      <c r="B18" s="31" t="s">
        <v>113</v>
      </c>
      <c r="C18" s="32" t="s">
        <v>114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63.75" customHeight="1">
      <c r="A19" s="33" t="s">
        <v>115</v>
      </c>
      <c r="B19" s="31" t="s">
        <v>116</v>
      </c>
      <c r="C19" s="32" t="s">
        <v>117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63.75" customHeight="1">
      <c r="A20" s="33" t="s">
        <v>118</v>
      </c>
      <c r="B20" s="31" t="s">
        <v>119</v>
      </c>
      <c r="C20" s="32" t="s">
        <v>120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63.75" customHeight="1">
      <c r="A21" s="33" t="s">
        <v>121</v>
      </c>
      <c r="B21" s="31" t="s">
        <v>122</v>
      </c>
      <c r="C21" s="32" t="s">
        <v>123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2"/>
    <mergeCell ref="A11:F11"/>
    <mergeCell ref="A12:F14"/>
  </mergeCells>
  <printOptions/>
  <pageMargins bottom="0.75" footer="0.0" header="0.0" left="0.7" right="0.7" top="0.75"/>
  <pageSetup orientation="landscape"/>
  <drawing r:id="rId1"/>
</worksheet>
</file>