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shboard" sheetId="1" r:id="rId5"/>
    <sheet state="visible" name="Lancamentos" sheetId="2" r:id="rId6"/>
    <sheet state="visible" name="Instruções" sheetId="3" r:id="rId7"/>
  </sheets>
  <definedNames/>
  <calcPr/>
</workbook>
</file>

<file path=xl/sharedStrings.xml><?xml version="1.0" encoding="utf-8"?>
<sst xmlns="http://schemas.openxmlformats.org/spreadsheetml/2006/main" count="94" uniqueCount="78">
  <si>
    <t>ID</t>
  </si>
  <si>
    <t>COMO USAR O CONTROLE FINANCEIRO</t>
  </si>
  <si>
    <t>Data</t>
  </si>
  <si>
    <t>Tipo</t>
  </si>
  <si>
    <t>Categoria</t>
  </si>
  <si>
    <t>Descrição</t>
  </si>
  <si>
    <t>Vencimento</t>
  </si>
  <si>
    <t>Valor</t>
  </si>
  <si>
    <t>Status</t>
  </si>
  <si>
    <t>Etapa</t>
  </si>
  <si>
    <t>Situação</t>
  </si>
  <si>
    <t>Observações</t>
  </si>
  <si>
    <t>O que fazer</t>
  </si>
  <si>
    <t>1</t>
  </si>
  <si>
    <t>Use as três abas Dashboard, Lancamentos e Instruções. Este arquivo não possui aging, fluxo mensal nem liquidações parciais.</t>
  </si>
  <si>
    <t>2</t>
  </si>
  <si>
    <t>Entradas: Lancamentos A:H e J, linhas 2 a 200 (199 contas). Cada ID identifica uma conta.</t>
  </si>
  <si>
    <t>3</t>
  </si>
  <si>
    <t>Receber</t>
  </si>
  <si>
    <t>Escolha Tipo Pagar/Receber e Status Pendente/Pago/Recebido/Cancelado. Informe vencimento válido e valor positivo.</t>
  </si>
  <si>
    <t>Vendas</t>
  </si>
  <si>
    <t>4</t>
  </si>
  <si>
    <t>Cliente Alpha</t>
  </si>
  <si>
    <t>Automático: coluna I e indicadores/gráfico do Dashboard. Não substitua suas fórmulas por valores.</t>
  </si>
  <si>
    <t>5</t>
  </si>
  <si>
    <t>Data de referência: Dashboard B18 usa =TODAY(). Pode informar data fixa; restaure =TODAY() para atualizar diariamente.</t>
  </si>
  <si>
    <t>6</t>
  </si>
  <si>
    <t>Vencido: conta pendente antes da data de referência. Vencimento na própria data continua No prazo.</t>
  </si>
  <si>
    <t>7</t>
  </si>
  <si>
    <t>Pendente</t>
  </si>
  <si>
    <t>Revisar dados: falta ID/tipo/vencimento/valor/status válido. Corrija os campos; a linha não entra nos valores do painel.</t>
  </si>
  <si>
    <t>8</t>
  </si>
  <si>
    <t>Receber/pagar em aberto inclui somente pendentes válidos. Recebido/pago inclui somente liquidados válidos. Cancelados não compõem esses valores.</t>
  </si>
  <si>
    <t>9</t>
  </si>
  <si>
    <t>Diferença em aberto = receber pendente menos pagar pendente. Não inclui saldo bancário, datas de liquidação nem probabilidade de recebimento.</t>
  </si>
  <si>
    <t>10</t>
  </si>
  <si>
    <t>Liquidação integral: altere Status. Pagamento parcial não é suportado neste modelo; não marque liquidado antes da quitação.</t>
  </si>
  <si>
    <t>11</t>
  </si>
  <si>
    <t>O gráfico conta situações exclusivas, incluindo Revisar dados. Um vencido não é contado novamente como No prazo.</t>
  </si>
  <si>
    <t>12</t>
  </si>
  <si>
    <t>Para ampliar além da linha200: copie fórmula e validações da última linha, amplie intervalos dos indicadores, contagens e filtro; teste a primeira linha nova.</t>
  </si>
  <si>
    <t>13</t>
  </si>
  <si>
    <t>Exemplos fictícios: receber aberto3050; pagar aberto1150; recebido950; pago189,90; diferença1900. Alertas dependem da data.</t>
  </si>
  <si>
    <t>14</t>
  </si>
  <si>
    <t>Revise extratos e documentos. Proteção por senha não é necessária. Faça backup antes de alterar fórmulas. Revisão:08/10/2026.</t>
  </si>
  <si>
    <t>Pagar</t>
  </si>
  <si>
    <t>Fornecedores</t>
  </si>
  <si>
    <t>Fornecedor de materiais</t>
  </si>
  <si>
    <t>Serviços</t>
  </si>
  <si>
    <t>Consultoria mensal</t>
  </si>
  <si>
    <t>Exemplo vencido.</t>
  </si>
  <si>
    <t>Internet</t>
  </si>
  <si>
    <t>Plano empresarial</t>
  </si>
  <si>
    <t>Pago/Recebido</t>
  </si>
  <si>
    <t>Cliente Beta</t>
  </si>
  <si>
    <t>Impostos</t>
  </si>
  <si>
    <t>Tributo mensal</t>
  </si>
  <si>
    <t>CONTAS A PAGAR E RECEBER</t>
  </si>
  <si>
    <t>Indicador</t>
  </si>
  <si>
    <t>Quantidade</t>
  </si>
  <si>
    <t>A receber em aberto</t>
  </si>
  <si>
    <t>No prazo</t>
  </si>
  <si>
    <t>A pagar em aberto</t>
  </si>
  <si>
    <t>Liquidado</t>
  </si>
  <si>
    <t>Recebido</t>
  </si>
  <si>
    <t>Vencido</t>
  </si>
  <si>
    <t>Pago</t>
  </si>
  <si>
    <t>Cancelado</t>
  </si>
  <si>
    <t>Diferença em aberto</t>
  </si>
  <si>
    <t>Revisar dados</t>
  </si>
  <si>
    <t>COMO USAR</t>
  </si>
  <si>
    <t>Cadastre contas a pagar e a receber na aba Lançamentos.</t>
  </si>
  <si>
    <t>Informe vencimento, categoria, descrição e valor.</t>
  </si>
  <si>
    <t>Atualize o status quando a conta for paga ou recebida.</t>
  </si>
  <si>
    <t>Use a coluna Situação para identificar vencimentos automaticamente.</t>
  </si>
  <si>
    <t>Diferença em aberto = receber pendente − pagar pendente; não é saldo bancário.</t>
  </si>
  <si>
    <t>Data de referência</t>
  </si>
  <si>
    <t>Padrão = hoje. Pode informar uma data fixa para conferir os alertas.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</si>
</sst>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&quot;R$&quot; #,##0.00"/>
  </numFmts>
  <fonts count="10">
    <font>
      <sz val="11.0"/>
      <color rgb="FF000000"/>
      <name val="Carlito"/>
      <scheme val="minor"/>
    </font>
    <font>
      <b/>
      <sz val="10.0"/>
      <color rgb="FFFFFFFF"/>
      <name val="Arial"/>
    </font>
    <font>
      <b/>
      <sz val="17.0"/>
      <color rgb="FFFFFFFF"/>
      <name val="Carlito"/>
    </font>
    <font>
      <b/>
      <sz val="11.0"/>
      <color rgb="FF153126"/>
      <name val="Carlito"/>
    </font>
    <font>
      <sz val="10.0"/>
      <color theme="1"/>
      <name val="Arial"/>
    </font>
    <font>
      <sz val="11.0"/>
      <color theme="1"/>
      <name val="Carlito"/>
    </font>
    <font>
      <color theme="1"/>
      <name val="Carlito"/>
      <scheme val="minor"/>
    </font>
    <font>
      <b/>
      <sz val="22.0"/>
      <color rgb="FFFFFFFF"/>
      <name val="Arial"/>
    </font>
    <font>
      <sz val="12.0"/>
      <color theme="1"/>
      <name val="Arial"/>
    </font>
    <font>
      <b/>
      <sz val="13.0"/>
      <color rgb="FF153126"/>
      <name val="Carlito"/>
    </font>
  </fonts>
  <fills count="10">
    <fill>
      <patternFill patternType="none"/>
    </fill>
    <fill>
      <patternFill patternType="lightGray"/>
    </fill>
    <fill>
      <patternFill patternType="solid">
        <fgColor rgb="FF093C2E"/>
        <bgColor rgb="FF093C2E"/>
      </patternFill>
    </fill>
    <fill>
      <patternFill patternType="solid">
        <fgColor rgb="FF155E3F"/>
        <bgColor rgb="FF155E3F"/>
      </patternFill>
    </fill>
    <fill>
      <patternFill patternType="solid">
        <fgColor rgb="FFDCEFE5"/>
        <bgColor rgb="FFDCEFE5"/>
      </patternFill>
    </fill>
    <fill>
      <patternFill patternType="solid">
        <fgColor rgb="FFFFFFFF"/>
        <bgColor rgb="FFFFFFFF"/>
      </patternFill>
    </fill>
    <fill>
      <patternFill patternType="solid">
        <fgColor rgb="FFE9F5EF"/>
        <bgColor rgb="FFE9F5EF"/>
      </patternFill>
    </fill>
    <fill>
      <patternFill patternType="solid">
        <fgColor rgb="FF0E6A4E"/>
        <bgColor rgb="FF0E6A4E"/>
      </patternFill>
    </fill>
    <fill>
      <patternFill patternType="solid">
        <fgColor rgb="FFF7FBF9"/>
        <bgColor rgb="FFF7FBF9"/>
      </patternFill>
    </fill>
    <fill>
      <patternFill patternType="solid">
        <fgColor rgb="FFF2F4EF"/>
        <bgColor rgb="FFF2F4EF"/>
      </patternFill>
    </fill>
  </fills>
  <borders count="1">
    <border/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shrinkToFit="0" vertical="center" wrapText="1"/>
    </xf>
    <xf borderId="0" fillId="3" fontId="2" numFmtId="0" xfId="0" applyAlignment="1" applyFill="1" applyFont="1">
      <alignment horizontal="center"/>
    </xf>
    <xf borderId="0" fillId="4" fontId="3" numFmtId="0" xfId="0" applyAlignment="1" applyFill="1" applyFont="1">
      <alignment shrinkToFit="0" wrapText="1"/>
    </xf>
    <xf borderId="0" fillId="5" fontId="4" numFmtId="0" xfId="0" applyAlignment="1" applyFill="1" applyFont="1">
      <alignment vertical="center"/>
    </xf>
    <xf quotePrefix="1" borderId="0" fillId="0" fontId="5" numFmtId="0" xfId="0" applyAlignment="1" applyFont="1">
      <alignment readingOrder="0" shrinkToFit="0" wrapText="1"/>
    </xf>
    <xf borderId="0" fillId="5" fontId="4" numFmtId="164" xfId="0" applyAlignment="1" applyFill="1" applyFont="1" applyNumberFormat="1">
      <alignment vertical="center"/>
    </xf>
    <xf borderId="0" fillId="0" fontId="5" numFmtId="0" xfId="0" applyAlignment="1" applyFont="1">
      <alignment readingOrder="0" shrinkToFit="0" vertical="top" wrapText="1"/>
    </xf>
    <xf borderId="0" fillId="5" fontId="4" numFmtId="165" xfId="0" applyAlignment="1" applyFill="1" applyFont="1" applyNumberFormat="1">
      <alignment vertical="center"/>
    </xf>
    <xf quotePrefix="1" borderId="0" fillId="0" fontId="6" numFmtId="0" xfId="0" applyAlignment="1" applyFont="1">
      <alignment readingOrder="0"/>
    </xf>
    <xf borderId="0" fillId="0" fontId="6" numFmtId="0" xfId="0" applyAlignment="1" applyFont="1">
      <alignment readingOrder="0" shrinkToFit="0" vertical="top" wrapText="1"/>
    </xf>
    <xf borderId="0" fillId="6" fontId="6" numFmtId="0" xfId="0" applyFill="1" applyFont="1"/>
    <xf borderId="0" fillId="0" fontId="6" numFmtId="0" xfId="0" applyFont="1"/>
    <xf borderId="0" fillId="2" fontId="7" numFmtId="0" xfId="0" applyAlignment="1" applyFill="1" applyFont="1">
      <alignment horizontal="center" vertical="center"/>
    </xf>
    <xf borderId="0" fillId="7" fontId="1" numFmtId="0" xfId="0" applyAlignment="1" applyFill="1" applyFont="1">
      <alignment horizontal="center" vertical="center"/>
    </xf>
    <xf borderId="0" fillId="8" fontId="8" numFmtId="0" xfId="0" applyAlignment="1" applyFill="1" applyFont="1">
      <alignment readingOrder="0" vertical="center"/>
    </xf>
    <xf borderId="0" fillId="8" fontId="8" numFmtId="165" xfId="0" applyAlignment="1" applyFill="1" applyFont="1" applyNumberFormat="1">
      <alignment vertical="center"/>
    </xf>
    <xf borderId="0" fillId="8" fontId="8" numFmtId="0" xfId="0" applyAlignment="1" applyFill="1" applyFont="1">
      <alignment vertical="center"/>
    </xf>
    <xf borderId="0" fillId="9" fontId="9" numFmtId="0" xfId="0" applyFill="1" applyFont="1"/>
    <xf borderId="0" fillId="0" fontId="5" numFmtId="0" xfId="0" applyAlignment="1" applyFont="1">
      <alignment shrinkToFit="0" wrapText="1"/>
    </xf>
    <xf borderId="0" fillId="0" fontId="5" numFmtId="0" xfId="0" applyAlignment="1" applyFont="1">
      <alignment readingOrder="0" shrinkToFit="0" wrapText="1"/>
    </xf>
    <xf borderId="0" fillId="0" fontId="6" numFmtId="0" xfId="0" applyAlignment="1" applyFont="1">
      <alignment readingOrder="0"/>
    </xf>
    <xf borderId="0" fillId="0" fontId="6" numFmtId="164" xfId="0" applyFont="1" applyNumberFormat="1"/>
  </cellXfs>
  <cellStyles count="1">
    <cellStyle xfId="0" name="Normal" builtinId="0"/>
  </cellStyles>
  <dxfs count="3">
    <dxf>
      <font>
        <b/>
      </font>
      <fill>
        <patternFill patternType="solid">
          <fgColor rgb="FFFBDDDD"/>
          <bgColor rgb="FFFBDDDD"/>
        </patternFill>
      </fill>
      <border/>
    </dxf>
    <dxf>
      <font>
        <b/>
        <color rgb="FF9F1239"/>
      </font>
      <fill>
        <patternFill patternType="solid">
          <fgColor rgb="FFFDE8E8"/>
          <bgColor rgb="FFFDE8E8"/>
        </patternFill>
      </fill>
      <border/>
    </dxf>
    <dxf>
      <font>
        <color rgb="FF166534"/>
      </font>
      <fill>
        <patternFill patternType="solid">
          <fgColor rgb="FFE8F5EC"/>
          <bgColor rgb="FFE8F5EC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Roboto"/>
              </a:defRPr>
            </a:pPr>
            <a:r>
              <a:rPr b="0">
                <a:solidFill>
                  <a:srgbClr val="757575"/>
                </a:solidFill>
                <a:latin typeface="Roboto"/>
              </a:rPr>
              <a:t>Contas por situação</a:t>
            </a:r>
          </a:p>
        </c:rich>
      </c:tx>
      <c:overlay val="0"/>
    </c:title>
    <c:plotArea>
      <c:layout/>
      <c:barChart>
        <c:barDir val="col"/>
        <c:varyColors val="0"/>
        <c:ser>
          <c:idx val="0"/>
          <c:order val="0"/>
          <c:spPr>
            <a:solidFill>
              <a:schemeClr val="accent1"/>
            </a:solidFill>
            <a:ln cmpd="sng">
              <a:noFill/>
            </a:ln>
          </c:spPr>
          <c:invertIfNegative val="0"/>
          <c:cat>
            <c:strRef>
              <c:f>Dashboard!$D$4:$D$8</c:f>
            </c:strRef>
          </c:cat>
          <c:val>
            <c:numRef>
              <c:f>Dashboard!$E$4:$E$8</c:f>
              <c:numCache/>
            </c:numRef>
          </c:val>
        </c:ser>
        <c:axId val="321145822"/>
        <c:axId val="1852416511"/>
      </c:barChart>
      <c:catAx>
        <c:axId val="32114582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</a:p>
        </c:txPr>
        <c:crossAx val="1852416511"/>
      </c:catAx>
      <c:valAx>
        <c:axId val="185241651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Roboto"/>
                  </a:defRPr>
                </a:pPr>
                <a:r>
                  <a:rPr b="0">
                    <a:solidFill>
                      <a:srgbClr val="000000"/>
                    </a:solidFill>
                    <a:latin typeface="Roboto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</a:p>
        </c:txPr>
        <c:crossAx val="321145822"/>
      </c:valAx>
    </c:plotArea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9</xdr:row>
      <xdr:rowOff>0</xdr:rowOff>
    </xdr:from>
    <xdr:ext cx="6477000" cy="2400300"/>
    <xdr:graphicFrame>
      <xdr:nvGraphicFramePr>
        <xdr:cNvPr id="1" name="Chart 1" title="Contas por situaçã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27.63"/>
    <col customWidth="1" min="2" max="2" width="28.0"/>
    <col customWidth="1" min="3" max="8" width="17.0"/>
    <col customWidth="1" min="9" max="26" width="8.63"/>
  </cols>
  <sheetData>
    <row r="1" ht="31.5" customHeight="1">
      <c r="A1" s="13" t="s">
        <v>57</v>
      </c>
    </row>
    <row r="3">
      <c r="A3" s="14" t="s">
        <v>58</v>
      </c>
      <c r="B3" s="14" t="s">
        <v>7</v>
      </c>
      <c r="C3" s="14"/>
      <c r="D3" s="14" t="s">
        <v>8</v>
      </c>
      <c r="E3" s="14" t="s">
        <v>59</v>
      </c>
      <c r="F3" s="14"/>
    </row>
    <row r="4">
      <c r="A4" s="15" t="s">
        <v>60</v>
      </c>
      <c r="B4" s="16">
        <f>SUMIFS(Lancamentos!$G$2:$G$200,Lancamentos!$C$2:$C$200,"Receber",Lancamentos!$H$2:$H$200,"Pendente",Lancamentos!$I$2:$I$200,"&lt;&gt;Revisar dados")</f>
        <v>3050</v>
      </c>
      <c r="C4" s="17"/>
      <c r="D4" s="15" t="s">
        <v>61</v>
      </c>
      <c r="E4" s="17">
        <f>COUNTIF(Lancamentos!$I$2:$I$200,"No prazo")</f>
        <v>0</v>
      </c>
      <c r="F4" s="17"/>
    </row>
    <row r="5">
      <c r="A5" s="15" t="s">
        <v>62</v>
      </c>
      <c r="B5" s="16">
        <f>SUMIFS(Lancamentos!$G$2:$G$200,Lancamentos!$C$2:$C$200,"Pagar",Lancamentos!$H$2:$H$200,"Pendente",Lancamentos!$I$2:$I$200,"&lt;&gt;Revisar dados")</f>
        <v>1150</v>
      </c>
      <c r="C5" s="17"/>
      <c r="D5" s="15" t="s">
        <v>63</v>
      </c>
      <c r="E5" s="17">
        <f>COUNTIF(Lancamentos!$I$2:$I$200,"OK")</f>
        <v>2</v>
      </c>
      <c r="F5" s="17"/>
    </row>
    <row r="6">
      <c r="A6" s="15" t="s">
        <v>64</v>
      </c>
      <c r="B6" s="16">
        <f>SUMIFS(Lancamentos!$G$2:$G$200,Lancamentos!$C$2:$C$200,"Receber",Lancamentos!$H$2:$H$200,"Pago/Recebido",Lancamentos!$I$2:$I$200,"&lt;&gt;Revisar dados")</f>
        <v>950</v>
      </c>
      <c r="C6" s="17"/>
      <c r="D6" s="15" t="s">
        <v>65</v>
      </c>
      <c r="E6" s="17">
        <f>COUNTIF(Lancamentos!$I$2:$I$200,"Vencido")</f>
        <v>4</v>
      </c>
      <c r="F6" s="17"/>
    </row>
    <row r="7">
      <c r="A7" s="15" t="s">
        <v>66</v>
      </c>
      <c r="B7" s="16">
        <f>SUMIFS(Lancamentos!$G$2:$G$200,Lancamentos!$C$2:$C$200,"Pagar",Lancamentos!$H$2:$H$200,"Pago/Recebido",Lancamentos!$I$2:$I$200,"&lt;&gt;Revisar dados")</f>
        <v>189.9</v>
      </c>
      <c r="C7" s="17"/>
      <c r="D7" s="15" t="s">
        <v>67</v>
      </c>
      <c r="E7" s="17">
        <f>COUNTIF(Lancamentos!$I$2:$I$200,"Cancelado")</f>
        <v>0</v>
      </c>
      <c r="F7" s="17"/>
    </row>
    <row r="8">
      <c r="A8" s="15" t="s">
        <v>68</v>
      </c>
      <c r="B8" s="16">
        <f>B4-B5</f>
        <v>1900</v>
      </c>
      <c r="C8" s="17"/>
      <c r="D8" s="15" t="s">
        <v>69</v>
      </c>
      <c r="E8" s="17">
        <f>COUNTIF(Lancamentos!$I$2:$I$200,"Revisar dados")</f>
        <v>0</v>
      </c>
      <c r="F8" s="17"/>
    </row>
    <row r="10">
      <c r="A10" s="18" t="s">
        <v>70</v>
      </c>
    </row>
    <row r="12">
      <c r="A12" s="19" t="s">
        <v>13</v>
      </c>
      <c r="B12" s="19" t="s">
        <v>71</v>
      </c>
    </row>
    <row r="13">
      <c r="A13" s="19" t="s">
        <v>15</v>
      </c>
      <c r="B13" s="19" t="s">
        <v>72</v>
      </c>
    </row>
    <row r="14">
      <c r="A14" s="19" t="s">
        <v>17</v>
      </c>
      <c r="B14" s="19" t="s">
        <v>73</v>
      </c>
    </row>
    <row r="15">
      <c r="A15" s="19" t="s">
        <v>21</v>
      </c>
      <c r="B15" s="19" t="s">
        <v>74</v>
      </c>
    </row>
    <row r="16">
      <c r="A16" s="19" t="s">
        <v>24</v>
      </c>
      <c r="B16" s="20" t="s">
        <v>75</v>
      </c>
    </row>
    <row r="18">
      <c r="A18" s="21" t="s">
        <v>76</v>
      </c>
      <c r="B18" s="22">
        <f>TODAY()</f>
        <v>46303</v>
      </c>
    </row>
    <row r="19">
      <c r="A19" s="21" t="s">
        <v>77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H1"/>
    <mergeCell ref="A10:H10"/>
  </mergeCells>
  <dataValidations>
    <dataValidation type="custom" allowBlank="1" showDropDown="1" showErrorMessage="1" sqref="B18">
      <formula1>OR(NOT(ISERROR(DATEVALUE(B18))), AND(ISNUMBER(B18), LEFT(CELL("format", B18))="D"))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8.0"/>
    <col customWidth="1" min="2" max="3" width="14.0"/>
    <col customWidth="1" min="4" max="4" width="18.0"/>
    <col customWidth="1" min="5" max="5" width="28.0"/>
    <col customWidth="1" min="6" max="6" width="14.0"/>
    <col customWidth="1" min="7" max="7" width="15.0"/>
    <col customWidth="1" min="8" max="9" width="17.0"/>
    <col customWidth="1" min="10" max="10" width="25.0"/>
    <col customWidth="1" min="11" max="26" width="8.63"/>
  </cols>
  <sheetData>
    <row r="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10</v>
      </c>
      <c r="J1" s="1" t="s">
        <v>11</v>
      </c>
    </row>
    <row r="2">
      <c r="A2" s="4">
        <v>1.0</v>
      </c>
      <c r="B2" s="6">
        <v>46285.0</v>
      </c>
      <c r="C2" s="4" t="s">
        <v>18</v>
      </c>
      <c r="D2" s="4" t="s">
        <v>20</v>
      </c>
      <c r="E2" s="4" t="s">
        <v>22</v>
      </c>
      <c r="F2" s="6">
        <v>46288.0</v>
      </c>
      <c r="G2" s="8">
        <v>1850.0</v>
      </c>
      <c r="H2" s="4" t="s">
        <v>29</v>
      </c>
      <c r="I2" s="11" t="str">
        <f>IF(COUNTA(A2:H2)=0,"",IF(OR(A2="",AND(C2&lt;&gt;"Pagar",C2&lt;&gt;"Receber"),NOT(ISNUMBER(F2)),F2&lt;=0,NOT(ISNUMBER(G2)),G2&lt;=0,AND(H2&lt;&gt;"Pendente",H2&lt;&gt;"Pago/Recebido",H2&lt;&gt;"Cancelado")),"Revisar dados",IF(H2="Cancelado","Cancelado",IF(H2="Pago/Recebido","OK",IF(F2&lt;Dashboard!$B$18,"Vencido","No prazo")))))</f>
        <v>Vencido</v>
      </c>
    </row>
    <row r="3">
      <c r="A3" s="4">
        <v>2.0</v>
      </c>
      <c r="B3" s="6">
        <v>46285.0</v>
      </c>
      <c r="C3" s="4" t="s">
        <v>45</v>
      </c>
      <c r="D3" s="4" t="s">
        <v>46</v>
      </c>
      <c r="E3" s="4" t="s">
        <v>47</v>
      </c>
      <c r="F3" s="6">
        <v>46287.0</v>
      </c>
      <c r="G3" s="8">
        <v>720.0</v>
      </c>
      <c r="H3" s="4" t="s">
        <v>29</v>
      </c>
      <c r="I3" s="11" t="str">
        <f>IF(COUNTA(A3:H3)=0,"",IF(OR(A3="",AND(C3&lt;&gt;"Pagar",C3&lt;&gt;"Receber"),NOT(ISNUMBER(F3)),F3&lt;=0,NOT(ISNUMBER(G3)),G3&lt;=0,AND(H3&lt;&gt;"Pendente",H3&lt;&gt;"Pago/Recebido",H3&lt;&gt;"Cancelado")),"Revisar dados",IF(H3="Cancelado","Cancelado",IF(H3="Pago/Recebido","OK",IF(F3&lt;Dashboard!$B$18,"Vencido","No prazo")))))</f>
        <v>Vencido</v>
      </c>
    </row>
    <row r="4">
      <c r="A4" s="4">
        <v>3.0</v>
      </c>
      <c r="B4" s="6">
        <v>46281.0</v>
      </c>
      <c r="C4" s="4" t="s">
        <v>18</v>
      </c>
      <c r="D4" s="4" t="s">
        <v>48</v>
      </c>
      <c r="E4" s="4" t="s">
        <v>49</v>
      </c>
      <c r="F4" s="6">
        <v>46284.0</v>
      </c>
      <c r="G4" s="8">
        <v>1200.0</v>
      </c>
      <c r="H4" s="4" t="s">
        <v>29</v>
      </c>
      <c r="I4" s="11" t="str">
        <f>IF(COUNTA(A4:H4)=0,"",IF(OR(A4="",AND(C4&lt;&gt;"Pagar",C4&lt;&gt;"Receber"),NOT(ISNUMBER(F4)),F4&lt;=0,NOT(ISNUMBER(G4)),G4&lt;=0,AND(H4&lt;&gt;"Pendente",H4&lt;&gt;"Pago/Recebido",H4&lt;&gt;"Cancelado")),"Revisar dados",IF(H4="Cancelado","Cancelado",IF(H4="Pago/Recebido","OK",IF(F4&lt;Dashboard!$B$18,"Vencido","No prazo")))))</f>
        <v>Vencido</v>
      </c>
      <c r="J4" s="12" t="s">
        <v>50</v>
      </c>
    </row>
    <row r="5">
      <c r="A5" s="4">
        <v>4.0</v>
      </c>
      <c r="B5" s="6">
        <v>46280.0</v>
      </c>
      <c r="C5" s="4" t="s">
        <v>45</v>
      </c>
      <c r="D5" s="4" t="s">
        <v>51</v>
      </c>
      <c r="E5" s="4" t="s">
        <v>52</v>
      </c>
      <c r="F5" s="6">
        <v>46283.0</v>
      </c>
      <c r="G5" s="8">
        <v>189.9</v>
      </c>
      <c r="H5" s="4" t="s">
        <v>53</v>
      </c>
      <c r="I5" s="11" t="str">
        <f>IF(COUNTA(A5:H5)=0,"",IF(OR(A5="",AND(C5&lt;&gt;"Pagar",C5&lt;&gt;"Receber"),NOT(ISNUMBER(F5)),F5&lt;=0,NOT(ISNUMBER(G5)),G5&lt;=0,AND(H5&lt;&gt;"Pendente",H5&lt;&gt;"Pago/Recebido",H5&lt;&gt;"Cancelado")),"Revisar dados",IF(H5="Cancelado","Cancelado",IF(H5="Pago/Recebido","OK",IF(F5&lt;Dashboard!$B$18,"Vencido","No prazo")))))</f>
        <v>OK</v>
      </c>
    </row>
    <row r="6">
      <c r="A6" s="4">
        <v>5.0</v>
      </c>
      <c r="B6" s="6">
        <v>46282.0</v>
      </c>
      <c r="C6" s="4" t="s">
        <v>18</v>
      </c>
      <c r="D6" s="4" t="s">
        <v>20</v>
      </c>
      <c r="E6" s="4" t="s">
        <v>54</v>
      </c>
      <c r="F6" s="6">
        <v>46284.0</v>
      </c>
      <c r="G6" s="8">
        <v>950.0</v>
      </c>
      <c r="H6" s="4" t="s">
        <v>53</v>
      </c>
      <c r="I6" s="11" t="str">
        <f>IF(COUNTA(A6:H6)=0,"",IF(OR(A6="",AND(C6&lt;&gt;"Pagar",C6&lt;&gt;"Receber"),NOT(ISNUMBER(F6)),F6&lt;=0,NOT(ISNUMBER(G6)),G6&lt;=0,AND(H6&lt;&gt;"Pendente",H6&lt;&gt;"Pago/Recebido",H6&lt;&gt;"Cancelado")),"Revisar dados",IF(H6="Cancelado","Cancelado",IF(H6="Pago/Recebido","OK",IF(F6&lt;Dashboard!$B$18,"Vencido","No prazo")))))</f>
        <v>OK</v>
      </c>
    </row>
    <row r="7">
      <c r="A7" s="4">
        <v>6.0</v>
      </c>
      <c r="B7" s="6">
        <v>46285.0</v>
      </c>
      <c r="C7" s="4" t="s">
        <v>45</v>
      </c>
      <c r="D7" s="4" t="s">
        <v>55</v>
      </c>
      <c r="E7" s="4" t="s">
        <v>56</v>
      </c>
      <c r="F7" s="6">
        <v>46290.0</v>
      </c>
      <c r="G7" s="8">
        <v>430.0</v>
      </c>
      <c r="H7" s="4" t="s">
        <v>29</v>
      </c>
      <c r="I7" s="11" t="str">
        <f>IF(COUNTA(A7:H7)=0,"",IF(OR(A7="",AND(C7&lt;&gt;"Pagar",C7&lt;&gt;"Receber"),NOT(ISNUMBER(F7)),F7&lt;=0,NOT(ISNUMBER(G7)),G7&lt;=0,AND(H7&lt;&gt;"Pendente",H7&lt;&gt;"Pago/Recebido",H7&lt;&gt;"Cancelado")),"Revisar dados",IF(H7="Cancelado","Cancelado",IF(H7="Pago/Recebido","OK",IF(F7&lt;Dashboard!$B$18,"Vencido","No prazo")))))</f>
        <v>Vencido</v>
      </c>
    </row>
    <row r="8">
      <c r="A8" s="4"/>
      <c r="B8" s="6"/>
      <c r="C8" s="4"/>
      <c r="D8" s="4"/>
      <c r="E8" s="4"/>
      <c r="F8" s="6"/>
      <c r="G8" s="8"/>
      <c r="H8" s="4"/>
      <c r="I8" s="11" t="str">
        <f>IF(COUNTA(A8:H8)=0,"",IF(OR(A8="",AND(C8&lt;&gt;"Pagar",C8&lt;&gt;"Receber"),NOT(ISNUMBER(F8)),F8&lt;=0,NOT(ISNUMBER(G8)),G8&lt;=0,AND(H8&lt;&gt;"Pendente",H8&lt;&gt;"Pago/Recebido",H8&lt;&gt;"Cancelado")),"Revisar dados",IF(H8="Cancelado","Cancelado",IF(H8="Pago/Recebido","OK",IF(F8&lt;Dashboard!$B$18,"Vencido","No prazo")))))</f>
        <v/>
      </c>
    </row>
    <row r="9">
      <c r="A9" s="4"/>
      <c r="B9" s="6"/>
      <c r="C9" s="4"/>
      <c r="D9" s="4"/>
      <c r="E9" s="4"/>
      <c r="F9" s="6"/>
      <c r="G9" s="8"/>
      <c r="H9" s="4"/>
      <c r="I9" s="11" t="str">
        <f>IF(COUNTA(A9:H9)=0,"",IF(OR(A9="",AND(C9&lt;&gt;"Pagar",C9&lt;&gt;"Receber"),NOT(ISNUMBER(F9)),F9&lt;=0,NOT(ISNUMBER(G9)),G9&lt;=0,AND(H9&lt;&gt;"Pendente",H9&lt;&gt;"Pago/Recebido",H9&lt;&gt;"Cancelado")),"Revisar dados",IF(H9="Cancelado","Cancelado",IF(H9="Pago/Recebido","OK",IF(F9&lt;Dashboard!$B$18,"Vencido","No prazo")))))</f>
        <v/>
      </c>
    </row>
    <row r="10">
      <c r="A10" s="4"/>
      <c r="B10" s="6"/>
      <c r="C10" s="4"/>
      <c r="D10" s="4"/>
      <c r="E10" s="4"/>
      <c r="F10" s="6"/>
      <c r="G10" s="8"/>
      <c r="H10" s="4"/>
      <c r="I10" s="11" t="str">
        <f>IF(COUNTA(A10:H10)=0,"",IF(OR(A10="",AND(C10&lt;&gt;"Pagar",C10&lt;&gt;"Receber"),NOT(ISNUMBER(F10)),F10&lt;=0,NOT(ISNUMBER(G10)),G10&lt;=0,AND(H10&lt;&gt;"Pendente",H10&lt;&gt;"Pago/Recebido",H10&lt;&gt;"Cancelado")),"Revisar dados",IF(H10="Cancelado","Cancelado",IF(H10="Pago/Recebido","OK",IF(F10&lt;Dashboard!$B$18,"Vencido","No prazo")))))</f>
        <v/>
      </c>
    </row>
    <row r="11">
      <c r="A11" s="4"/>
      <c r="B11" s="6"/>
      <c r="C11" s="4"/>
      <c r="D11" s="4"/>
      <c r="E11" s="4"/>
      <c r="F11" s="6"/>
      <c r="G11" s="8"/>
      <c r="H11" s="4"/>
      <c r="I11" s="11" t="str">
        <f>IF(COUNTA(A11:H11)=0,"",IF(OR(A11="",AND(C11&lt;&gt;"Pagar",C11&lt;&gt;"Receber"),NOT(ISNUMBER(F11)),F11&lt;=0,NOT(ISNUMBER(G11)),G11&lt;=0,AND(H11&lt;&gt;"Pendente",H11&lt;&gt;"Pago/Recebido",H11&lt;&gt;"Cancelado")),"Revisar dados",IF(H11="Cancelado","Cancelado",IF(H11="Pago/Recebido","OK",IF(F11&lt;Dashboard!$B$18,"Vencido","No prazo")))))</f>
        <v/>
      </c>
    </row>
    <row r="12">
      <c r="A12" s="4"/>
      <c r="B12" s="6"/>
      <c r="C12" s="4"/>
      <c r="D12" s="4"/>
      <c r="E12" s="4"/>
      <c r="F12" s="6"/>
      <c r="G12" s="8"/>
      <c r="H12" s="4"/>
      <c r="I12" s="11" t="str">
        <f>IF(COUNTA(A12:H12)=0,"",IF(OR(A12="",AND(C12&lt;&gt;"Pagar",C12&lt;&gt;"Receber"),NOT(ISNUMBER(F12)),F12&lt;=0,NOT(ISNUMBER(G12)),G12&lt;=0,AND(H12&lt;&gt;"Pendente",H12&lt;&gt;"Pago/Recebido",H12&lt;&gt;"Cancelado")),"Revisar dados",IF(H12="Cancelado","Cancelado",IF(H12="Pago/Recebido","OK",IF(F12&lt;Dashboard!$B$18,"Vencido","No prazo")))))</f>
        <v/>
      </c>
    </row>
    <row r="13">
      <c r="A13" s="4"/>
      <c r="B13" s="6"/>
      <c r="C13" s="4"/>
      <c r="D13" s="4"/>
      <c r="E13" s="4"/>
      <c r="F13" s="6"/>
      <c r="G13" s="8"/>
      <c r="H13" s="4"/>
      <c r="I13" s="11" t="str">
        <f>IF(COUNTA(A13:H13)=0,"",IF(OR(A13="",AND(C13&lt;&gt;"Pagar",C13&lt;&gt;"Receber"),NOT(ISNUMBER(F13)),F13&lt;=0,NOT(ISNUMBER(G13)),G13&lt;=0,AND(H13&lt;&gt;"Pendente",H13&lt;&gt;"Pago/Recebido",H13&lt;&gt;"Cancelado")),"Revisar dados",IF(H13="Cancelado","Cancelado",IF(H13="Pago/Recebido","OK",IF(F13&lt;Dashboard!$B$18,"Vencido","No prazo")))))</f>
        <v/>
      </c>
    </row>
    <row r="14">
      <c r="A14" s="4"/>
      <c r="B14" s="6"/>
      <c r="C14" s="4"/>
      <c r="D14" s="4"/>
      <c r="E14" s="4"/>
      <c r="F14" s="6"/>
      <c r="G14" s="8"/>
      <c r="H14" s="4"/>
      <c r="I14" s="11" t="str">
        <f>IF(COUNTA(A14:H14)=0,"",IF(OR(A14="",AND(C14&lt;&gt;"Pagar",C14&lt;&gt;"Receber"),NOT(ISNUMBER(F14)),F14&lt;=0,NOT(ISNUMBER(G14)),G14&lt;=0,AND(H14&lt;&gt;"Pendente",H14&lt;&gt;"Pago/Recebido",H14&lt;&gt;"Cancelado")),"Revisar dados",IF(H14="Cancelado","Cancelado",IF(H14="Pago/Recebido","OK",IF(F14&lt;Dashboard!$B$18,"Vencido","No prazo")))))</f>
        <v/>
      </c>
    </row>
    <row r="15">
      <c r="A15" s="4"/>
      <c r="B15" s="6"/>
      <c r="C15" s="4"/>
      <c r="D15" s="4"/>
      <c r="E15" s="4"/>
      <c r="F15" s="6"/>
      <c r="G15" s="8"/>
      <c r="H15" s="4"/>
      <c r="I15" s="11" t="str">
        <f>IF(COUNTA(A15:H15)=0,"",IF(OR(A15="",AND(C15&lt;&gt;"Pagar",C15&lt;&gt;"Receber"),NOT(ISNUMBER(F15)),F15&lt;=0,NOT(ISNUMBER(G15)),G15&lt;=0,AND(H15&lt;&gt;"Pendente",H15&lt;&gt;"Pago/Recebido",H15&lt;&gt;"Cancelado")),"Revisar dados",IF(H15="Cancelado","Cancelado",IF(H15="Pago/Recebido","OK",IF(F15&lt;Dashboard!$B$18,"Vencido","No prazo")))))</f>
        <v/>
      </c>
    </row>
    <row r="16">
      <c r="A16" s="4"/>
      <c r="B16" s="6"/>
      <c r="C16" s="4"/>
      <c r="D16" s="4"/>
      <c r="E16" s="4"/>
      <c r="F16" s="6"/>
      <c r="G16" s="8"/>
      <c r="H16" s="4"/>
      <c r="I16" s="11" t="str">
        <f>IF(COUNTA(A16:H16)=0,"",IF(OR(A16="",AND(C16&lt;&gt;"Pagar",C16&lt;&gt;"Receber"),NOT(ISNUMBER(F16)),F16&lt;=0,NOT(ISNUMBER(G16)),G16&lt;=0,AND(H16&lt;&gt;"Pendente",H16&lt;&gt;"Pago/Recebido",H16&lt;&gt;"Cancelado")),"Revisar dados",IF(H16="Cancelado","Cancelado",IF(H16="Pago/Recebido","OK",IF(F16&lt;Dashboard!$B$18,"Vencido","No prazo")))))</f>
        <v/>
      </c>
    </row>
    <row r="17">
      <c r="A17" s="4"/>
      <c r="B17" s="6"/>
      <c r="C17" s="4"/>
      <c r="D17" s="4"/>
      <c r="E17" s="4"/>
      <c r="F17" s="6"/>
      <c r="G17" s="8"/>
      <c r="H17" s="4"/>
      <c r="I17" s="11" t="str">
        <f>IF(COUNTA(A17:H17)=0,"",IF(OR(A17="",AND(C17&lt;&gt;"Pagar",C17&lt;&gt;"Receber"),NOT(ISNUMBER(F17)),F17&lt;=0,NOT(ISNUMBER(G17)),G17&lt;=0,AND(H17&lt;&gt;"Pendente",H17&lt;&gt;"Pago/Recebido",H17&lt;&gt;"Cancelado")),"Revisar dados",IF(H17="Cancelado","Cancelado",IF(H17="Pago/Recebido","OK",IF(F17&lt;Dashboard!$B$18,"Vencido","No prazo")))))</f>
        <v/>
      </c>
    </row>
    <row r="18">
      <c r="A18" s="4"/>
      <c r="B18" s="6"/>
      <c r="C18" s="4"/>
      <c r="D18" s="4"/>
      <c r="E18" s="4"/>
      <c r="F18" s="6"/>
      <c r="G18" s="8"/>
      <c r="H18" s="4"/>
      <c r="I18" s="11" t="str">
        <f>IF(COUNTA(A18:H18)=0,"",IF(OR(A18="",AND(C18&lt;&gt;"Pagar",C18&lt;&gt;"Receber"),NOT(ISNUMBER(F18)),F18&lt;=0,NOT(ISNUMBER(G18)),G18&lt;=0,AND(H18&lt;&gt;"Pendente",H18&lt;&gt;"Pago/Recebido",H18&lt;&gt;"Cancelado")),"Revisar dados",IF(H18="Cancelado","Cancelado",IF(H18="Pago/Recebido","OK",IF(F18&lt;Dashboard!$B$18,"Vencido","No prazo")))))</f>
        <v/>
      </c>
    </row>
    <row r="19">
      <c r="A19" s="4"/>
      <c r="B19" s="6"/>
      <c r="C19" s="4"/>
      <c r="D19" s="4"/>
      <c r="E19" s="4"/>
      <c r="F19" s="6"/>
      <c r="G19" s="8"/>
      <c r="H19" s="4"/>
      <c r="I19" s="11" t="str">
        <f>IF(COUNTA(A19:H19)=0,"",IF(OR(A19="",AND(C19&lt;&gt;"Pagar",C19&lt;&gt;"Receber"),NOT(ISNUMBER(F19)),F19&lt;=0,NOT(ISNUMBER(G19)),G19&lt;=0,AND(H19&lt;&gt;"Pendente",H19&lt;&gt;"Pago/Recebido",H19&lt;&gt;"Cancelado")),"Revisar dados",IF(H19="Cancelado","Cancelado",IF(H19="Pago/Recebido","OK",IF(F19&lt;Dashboard!$B$18,"Vencido","No prazo")))))</f>
        <v/>
      </c>
    </row>
    <row r="20">
      <c r="A20" s="4"/>
      <c r="B20" s="6"/>
      <c r="C20" s="4"/>
      <c r="D20" s="4"/>
      <c r="E20" s="4"/>
      <c r="F20" s="6"/>
      <c r="G20" s="8"/>
      <c r="H20" s="4"/>
      <c r="I20" s="11" t="str">
        <f>IF(COUNTA(A20:H20)=0,"",IF(OR(A20="",AND(C20&lt;&gt;"Pagar",C20&lt;&gt;"Receber"),NOT(ISNUMBER(F20)),F20&lt;=0,NOT(ISNUMBER(G20)),G20&lt;=0,AND(H20&lt;&gt;"Pendente",H20&lt;&gt;"Pago/Recebido",H20&lt;&gt;"Cancelado")),"Revisar dados",IF(H20="Cancelado","Cancelado",IF(H20="Pago/Recebido","OK",IF(F20&lt;Dashboard!$B$18,"Vencido","No prazo")))))</f>
        <v/>
      </c>
    </row>
    <row r="21" ht="15.75" customHeight="1">
      <c r="A21" s="4"/>
      <c r="B21" s="6"/>
      <c r="C21" s="4"/>
      <c r="D21" s="4"/>
      <c r="E21" s="4"/>
      <c r="F21" s="6"/>
      <c r="G21" s="8"/>
      <c r="H21" s="4"/>
      <c r="I21" s="11" t="str">
        <f>IF(COUNTA(A21:H21)=0,"",IF(OR(A21="",AND(C21&lt;&gt;"Pagar",C21&lt;&gt;"Receber"),NOT(ISNUMBER(F21)),F21&lt;=0,NOT(ISNUMBER(G21)),G21&lt;=0,AND(H21&lt;&gt;"Pendente",H21&lt;&gt;"Pago/Recebido",H21&lt;&gt;"Cancelado")),"Revisar dados",IF(H21="Cancelado","Cancelado",IF(H21="Pago/Recebido","OK",IF(F21&lt;Dashboard!$B$18,"Vencido","No prazo")))))</f>
        <v/>
      </c>
    </row>
    <row r="22" ht="15.75" customHeight="1">
      <c r="A22" s="4"/>
      <c r="B22" s="6"/>
      <c r="C22" s="4"/>
      <c r="D22" s="4"/>
      <c r="E22" s="4"/>
      <c r="F22" s="6"/>
      <c r="G22" s="8"/>
      <c r="H22" s="4"/>
      <c r="I22" s="11" t="str">
        <f>IF(COUNTA(A22:H22)=0,"",IF(OR(A22="",AND(C22&lt;&gt;"Pagar",C22&lt;&gt;"Receber"),NOT(ISNUMBER(F22)),F22&lt;=0,NOT(ISNUMBER(G22)),G22&lt;=0,AND(H22&lt;&gt;"Pendente",H22&lt;&gt;"Pago/Recebido",H22&lt;&gt;"Cancelado")),"Revisar dados",IF(H22="Cancelado","Cancelado",IF(H22="Pago/Recebido","OK",IF(F22&lt;Dashboard!$B$18,"Vencido","No prazo")))))</f>
        <v/>
      </c>
    </row>
    <row r="23" ht="15.75" customHeight="1">
      <c r="A23" s="4"/>
      <c r="B23" s="6"/>
      <c r="C23" s="4"/>
      <c r="D23" s="4"/>
      <c r="E23" s="4"/>
      <c r="F23" s="6"/>
      <c r="G23" s="8"/>
      <c r="H23" s="4"/>
      <c r="I23" s="11" t="str">
        <f>IF(COUNTA(A23:H23)=0,"",IF(OR(A23="",AND(C23&lt;&gt;"Pagar",C23&lt;&gt;"Receber"),NOT(ISNUMBER(F23)),F23&lt;=0,NOT(ISNUMBER(G23)),G23&lt;=0,AND(H23&lt;&gt;"Pendente",H23&lt;&gt;"Pago/Recebido",H23&lt;&gt;"Cancelado")),"Revisar dados",IF(H23="Cancelado","Cancelado",IF(H23="Pago/Recebido","OK",IF(F23&lt;Dashboard!$B$18,"Vencido","No prazo")))))</f>
        <v/>
      </c>
    </row>
    <row r="24" ht="15.75" customHeight="1">
      <c r="A24" s="4"/>
      <c r="B24" s="6"/>
      <c r="C24" s="4"/>
      <c r="D24" s="4"/>
      <c r="E24" s="4"/>
      <c r="F24" s="6"/>
      <c r="G24" s="8"/>
      <c r="H24" s="4"/>
      <c r="I24" s="11" t="str">
        <f>IF(COUNTA(A24:H24)=0,"",IF(OR(A24="",AND(C24&lt;&gt;"Pagar",C24&lt;&gt;"Receber"),NOT(ISNUMBER(F24)),F24&lt;=0,NOT(ISNUMBER(G24)),G24&lt;=0,AND(H24&lt;&gt;"Pendente",H24&lt;&gt;"Pago/Recebido",H24&lt;&gt;"Cancelado")),"Revisar dados",IF(H24="Cancelado","Cancelado",IF(H24="Pago/Recebido","OK",IF(F24&lt;Dashboard!$B$18,"Vencido","No prazo")))))</f>
        <v/>
      </c>
    </row>
    <row r="25" ht="15.75" customHeight="1">
      <c r="A25" s="4"/>
      <c r="B25" s="6"/>
      <c r="C25" s="4"/>
      <c r="D25" s="4"/>
      <c r="E25" s="4"/>
      <c r="F25" s="6"/>
      <c r="G25" s="8"/>
      <c r="H25" s="4"/>
      <c r="I25" s="11" t="str">
        <f>IF(COUNTA(A25:H25)=0,"",IF(OR(A25="",AND(C25&lt;&gt;"Pagar",C25&lt;&gt;"Receber"),NOT(ISNUMBER(F25)),F25&lt;=0,NOT(ISNUMBER(G25)),G25&lt;=0,AND(H25&lt;&gt;"Pendente",H25&lt;&gt;"Pago/Recebido",H25&lt;&gt;"Cancelado")),"Revisar dados",IF(H25="Cancelado","Cancelado",IF(H25="Pago/Recebido","OK",IF(F25&lt;Dashboard!$B$18,"Vencido","No prazo")))))</f>
        <v/>
      </c>
    </row>
    <row r="26" ht="15.75" customHeight="1">
      <c r="A26" s="4"/>
      <c r="B26" s="6"/>
      <c r="C26" s="4"/>
      <c r="D26" s="4"/>
      <c r="E26" s="4"/>
      <c r="F26" s="6"/>
      <c r="G26" s="8"/>
      <c r="H26" s="4"/>
      <c r="I26" s="11" t="str">
        <f>IF(COUNTA(A26:H26)=0,"",IF(OR(A26="",AND(C26&lt;&gt;"Pagar",C26&lt;&gt;"Receber"),NOT(ISNUMBER(F26)),F26&lt;=0,NOT(ISNUMBER(G26)),G26&lt;=0,AND(H26&lt;&gt;"Pendente",H26&lt;&gt;"Pago/Recebido",H26&lt;&gt;"Cancelado")),"Revisar dados",IF(H26="Cancelado","Cancelado",IF(H26="Pago/Recebido","OK",IF(F26&lt;Dashboard!$B$18,"Vencido","No prazo")))))</f>
        <v/>
      </c>
    </row>
    <row r="27" ht="15.75" customHeight="1">
      <c r="A27" s="4"/>
      <c r="B27" s="6"/>
      <c r="C27" s="4"/>
      <c r="D27" s="4"/>
      <c r="E27" s="4"/>
      <c r="F27" s="6"/>
      <c r="G27" s="8"/>
      <c r="H27" s="4"/>
      <c r="I27" s="11" t="str">
        <f>IF(COUNTA(A27:H27)=0,"",IF(OR(A27="",AND(C27&lt;&gt;"Pagar",C27&lt;&gt;"Receber"),NOT(ISNUMBER(F27)),F27&lt;=0,NOT(ISNUMBER(G27)),G27&lt;=0,AND(H27&lt;&gt;"Pendente",H27&lt;&gt;"Pago/Recebido",H27&lt;&gt;"Cancelado")),"Revisar dados",IF(H27="Cancelado","Cancelado",IF(H27="Pago/Recebido","OK",IF(F27&lt;Dashboard!$B$18,"Vencido","No prazo")))))</f>
        <v/>
      </c>
    </row>
    <row r="28" ht="15.75" customHeight="1">
      <c r="A28" s="4"/>
      <c r="B28" s="6"/>
      <c r="C28" s="4"/>
      <c r="D28" s="4"/>
      <c r="E28" s="4"/>
      <c r="F28" s="6"/>
      <c r="G28" s="8"/>
      <c r="H28" s="4"/>
      <c r="I28" s="11" t="str">
        <f>IF(COUNTA(A28:H28)=0,"",IF(OR(A28="",AND(C28&lt;&gt;"Pagar",C28&lt;&gt;"Receber"),NOT(ISNUMBER(F28)),F28&lt;=0,NOT(ISNUMBER(G28)),G28&lt;=0,AND(H28&lt;&gt;"Pendente",H28&lt;&gt;"Pago/Recebido",H28&lt;&gt;"Cancelado")),"Revisar dados",IF(H28="Cancelado","Cancelado",IF(H28="Pago/Recebido","OK",IF(F28&lt;Dashboard!$B$18,"Vencido","No prazo")))))</f>
        <v/>
      </c>
    </row>
    <row r="29" ht="15.75" customHeight="1">
      <c r="A29" s="4"/>
      <c r="B29" s="6"/>
      <c r="C29" s="4"/>
      <c r="D29" s="4"/>
      <c r="E29" s="4"/>
      <c r="F29" s="6"/>
      <c r="G29" s="8"/>
      <c r="H29" s="4"/>
      <c r="I29" s="11" t="str">
        <f>IF(COUNTA(A29:H29)=0,"",IF(OR(A29="",AND(C29&lt;&gt;"Pagar",C29&lt;&gt;"Receber"),NOT(ISNUMBER(F29)),F29&lt;=0,NOT(ISNUMBER(G29)),G29&lt;=0,AND(H29&lt;&gt;"Pendente",H29&lt;&gt;"Pago/Recebido",H29&lt;&gt;"Cancelado")),"Revisar dados",IF(H29="Cancelado","Cancelado",IF(H29="Pago/Recebido","OK",IF(F29&lt;Dashboard!$B$18,"Vencido","No prazo")))))</f>
        <v/>
      </c>
    </row>
    <row r="30" ht="15.75" customHeight="1">
      <c r="A30" s="4"/>
      <c r="B30" s="6"/>
      <c r="C30" s="4"/>
      <c r="D30" s="4"/>
      <c r="E30" s="4"/>
      <c r="F30" s="6"/>
      <c r="G30" s="8"/>
      <c r="H30" s="4"/>
      <c r="I30" s="11" t="str">
        <f>IF(COUNTA(A30:H30)=0,"",IF(OR(A30="",AND(C30&lt;&gt;"Pagar",C30&lt;&gt;"Receber"),NOT(ISNUMBER(F30)),F30&lt;=0,NOT(ISNUMBER(G30)),G30&lt;=0,AND(H30&lt;&gt;"Pendente",H30&lt;&gt;"Pago/Recebido",H30&lt;&gt;"Cancelado")),"Revisar dados",IF(H30="Cancelado","Cancelado",IF(H30="Pago/Recebido","OK",IF(F30&lt;Dashboard!$B$18,"Vencido","No prazo")))))</f>
        <v/>
      </c>
    </row>
    <row r="31" ht="15.75" customHeight="1">
      <c r="A31" s="4"/>
      <c r="B31" s="6"/>
      <c r="C31" s="4"/>
      <c r="D31" s="4"/>
      <c r="E31" s="4"/>
      <c r="F31" s="6"/>
      <c r="G31" s="8"/>
      <c r="H31" s="4"/>
      <c r="I31" s="11" t="str">
        <f>IF(COUNTA(A31:H31)=0,"",IF(OR(A31="",AND(C31&lt;&gt;"Pagar",C31&lt;&gt;"Receber"),NOT(ISNUMBER(F31)),F31&lt;=0,NOT(ISNUMBER(G31)),G31&lt;=0,AND(H31&lt;&gt;"Pendente",H31&lt;&gt;"Pago/Recebido",H31&lt;&gt;"Cancelado")),"Revisar dados",IF(H31="Cancelado","Cancelado",IF(H31="Pago/Recebido","OK",IF(F31&lt;Dashboard!$B$18,"Vencido","No prazo")))))</f>
        <v/>
      </c>
    </row>
    <row r="32" ht="15.75" customHeight="1">
      <c r="A32" s="4"/>
      <c r="B32" s="6"/>
      <c r="C32" s="4"/>
      <c r="D32" s="4"/>
      <c r="E32" s="4"/>
      <c r="F32" s="6"/>
      <c r="G32" s="8"/>
      <c r="H32" s="4"/>
      <c r="I32" s="11" t="str">
        <f>IF(COUNTA(A32:H32)=0,"",IF(OR(A32="",AND(C32&lt;&gt;"Pagar",C32&lt;&gt;"Receber"),NOT(ISNUMBER(F32)),F32&lt;=0,NOT(ISNUMBER(G32)),G32&lt;=0,AND(H32&lt;&gt;"Pendente",H32&lt;&gt;"Pago/Recebido",H32&lt;&gt;"Cancelado")),"Revisar dados",IF(H32="Cancelado","Cancelado",IF(H32="Pago/Recebido","OK",IF(F32&lt;Dashboard!$B$18,"Vencido","No prazo")))))</f>
        <v/>
      </c>
    </row>
    <row r="33" ht="15.75" customHeight="1">
      <c r="A33" s="4"/>
      <c r="B33" s="6"/>
      <c r="C33" s="4"/>
      <c r="D33" s="4"/>
      <c r="E33" s="4"/>
      <c r="F33" s="6"/>
      <c r="G33" s="8"/>
      <c r="H33" s="4"/>
      <c r="I33" s="11" t="str">
        <f>IF(COUNTA(A33:H33)=0,"",IF(OR(A33="",AND(C33&lt;&gt;"Pagar",C33&lt;&gt;"Receber"),NOT(ISNUMBER(F33)),F33&lt;=0,NOT(ISNUMBER(G33)),G33&lt;=0,AND(H33&lt;&gt;"Pendente",H33&lt;&gt;"Pago/Recebido",H33&lt;&gt;"Cancelado")),"Revisar dados",IF(H33="Cancelado","Cancelado",IF(H33="Pago/Recebido","OK",IF(F33&lt;Dashboard!$B$18,"Vencido","No prazo")))))</f>
        <v/>
      </c>
    </row>
    <row r="34" ht="15.75" customHeight="1">
      <c r="A34" s="4"/>
      <c r="B34" s="6"/>
      <c r="C34" s="4"/>
      <c r="D34" s="4"/>
      <c r="E34" s="4"/>
      <c r="F34" s="6"/>
      <c r="G34" s="8"/>
      <c r="H34" s="4"/>
      <c r="I34" s="11" t="str">
        <f>IF(COUNTA(A34:H34)=0,"",IF(OR(A34="",AND(C34&lt;&gt;"Pagar",C34&lt;&gt;"Receber"),NOT(ISNUMBER(F34)),F34&lt;=0,NOT(ISNUMBER(G34)),G34&lt;=0,AND(H34&lt;&gt;"Pendente",H34&lt;&gt;"Pago/Recebido",H34&lt;&gt;"Cancelado")),"Revisar dados",IF(H34="Cancelado","Cancelado",IF(H34="Pago/Recebido","OK",IF(F34&lt;Dashboard!$B$18,"Vencido","No prazo")))))</f>
        <v/>
      </c>
    </row>
    <row r="35" ht="15.75" customHeight="1">
      <c r="A35" s="4"/>
      <c r="B35" s="6"/>
      <c r="C35" s="4"/>
      <c r="D35" s="4"/>
      <c r="E35" s="4"/>
      <c r="F35" s="6"/>
      <c r="G35" s="8"/>
      <c r="H35" s="4"/>
      <c r="I35" s="11" t="str">
        <f>IF(COUNTA(A35:H35)=0,"",IF(OR(A35="",AND(C35&lt;&gt;"Pagar",C35&lt;&gt;"Receber"),NOT(ISNUMBER(F35)),F35&lt;=0,NOT(ISNUMBER(G35)),G35&lt;=0,AND(H35&lt;&gt;"Pendente",H35&lt;&gt;"Pago/Recebido",H35&lt;&gt;"Cancelado")),"Revisar dados",IF(H35="Cancelado","Cancelado",IF(H35="Pago/Recebido","OK",IF(F35&lt;Dashboard!$B$18,"Vencido","No prazo")))))</f>
        <v/>
      </c>
    </row>
    <row r="36" ht="15.75" customHeight="1">
      <c r="A36" s="4"/>
      <c r="B36" s="6"/>
      <c r="C36" s="4"/>
      <c r="D36" s="4"/>
      <c r="E36" s="4"/>
      <c r="F36" s="6"/>
      <c r="G36" s="8"/>
      <c r="H36" s="4"/>
      <c r="I36" s="11" t="str">
        <f>IF(COUNTA(A36:H36)=0,"",IF(OR(A36="",AND(C36&lt;&gt;"Pagar",C36&lt;&gt;"Receber"),NOT(ISNUMBER(F36)),F36&lt;=0,NOT(ISNUMBER(G36)),G36&lt;=0,AND(H36&lt;&gt;"Pendente",H36&lt;&gt;"Pago/Recebido",H36&lt;&gt;"Cancelado")),"Revisar dados",IF(H36="Cancelado","Cancelado",IF(H36="Pago/Recebido","OK",IF(F36&lt;Dashboard!$B$18,"Vencido","No prazo")))))</f>
        <v/>
      </c>
    </row>
    <row r="37" ht="15.75" customHeight="1">
      <c r="A37" s="4"/>
      <c r="B37" s="6"/>
      <c r="C37" s="4"/>
      <c r="D37" s="4"/>
      <c r="E37" s="4"/>
      <c r="F37" s="6"/>
      <c r="G37" s="8"/>
      <c r="H37" s="4"/>
      <c r="I37" s="11" t="str">
        <f>IF(COUNTA(A37:H37)=0,"",IF(OR(A37="",AND(C37&lt;&gt;"Pagar",C37&lt;&gt;"Receber"),NOT(ISNUMBER(F37)),F37&lt;=0,NOT(ISNUMBER(G37)),G37&lt;=0,AND(H37&lt;&gt;"Pendente",H37&lt;&gt;"Pago/Recebido",H37&lt;&gt;"Cancelado")),"Revisar dados",IF(H37="Cancelado","Cancelado",IF(H37="Pago/Recebido","OK",IF(F37&lt;Dashboard!$B$18,"Vencido","No prazo")))))</f>
        <v/>
      </c>
    </row>
    <row r="38" ht="15.75" customHeight="1">
      <c r="A38" s="4"/>
      <c r="B38" s="6"/>
      <c r="C38" s="4"/>
      <c r="D38" s="4"/>
      <c r="E38" s="4"/>
      <c r="F38" s="6"/>
      <c r="G38" s="8"/>
      <c r="H38" s="4"/>
      <c r="I38" s="11" t="str">
        <f>IF(COUNTA(A38:H38)=0,"",IF(OR(A38="",AND(C38&lt;&gt;"Pagar",C38&lt;&gt;"Receber"),NOT(ISNUMBER(F38)),F38&lt;=0,NOT(ISNUMBER(G38)),G38&lt;=0,AND(H38&lt;&gt;"Pendente",H38&lt;&gt;"Pago/Recebido",H38&lt;&gt;"Cancelado")),"Revisar dados",IF(H38="Cancelado","Cancelado",IF(H38="Pago/Recebido","OK",IF(F38&lt;Dashboard!$B$18,"Vencido","No prazo")))))</f>
        <v/>
      </c>
    </row>
    <row r="39" ht="15.75" customHeight="1">
      <c r="A39" s="4"/>
      <c r="B39" s="6"/>
      <c r="C39" s="4"/>
      <c r="D39" s="4"/>
      <c r="E39" s="4"/>
      <c r="F39" s="6"/>
      <c r="G39" s="8"/>
      <c r="H39" s="4"/>
      <c r="I39" s="11" t="str">
        <f>IF(COUNTA(A39:H39)=0,"",IF(OR(A39="",AND(C39&lt;&gt;"Pagar",C39&lt;&gt;"Receber"),NOT(ISNUMBER(F39)),F39&lt;=0,NOT(ISNUMBER(G39)),G39&lt;=0,AND(H39&lt;&gt;"Pendente",H39&lt;&gt;"Pago/Recebido",H39&lt;&gt;"Cancelado")),"Revisar dados",IF(H39="Cancelado","Cancelado",IF(H39="Pago/Recebido","OK",IF(F39&lt;Dashboard!$B$18,"Vencido","No prazo")))))</f>
        <v/>
      </c>
    </row>
    <row r="40" ht="15.75" customHeight="1">
      <c r="A40" s="4"/>
      <c r="B40" s="6"/>
      <c r="C40" s="4"/>
      <c r="D40" s="4"/>
      <c r="E40" s="4"/>
      <c r="F40" s="6"/>
      <c r="G40" s="8"/>
      <c r="H40" s="4"/>
      <c r="I40" s="11" t="str">
        <f>IF(COUNTA(A40:H40)=0,"",IF(OR(A40="",AND(C40&lt;&gt;"Pagar",C40&lt;&gt;"Receber"),NOT(ISNUMBER(F40)),F40&lt;=0,NOT(ISNUMBER(G40)),G40&lt;=0,AND(H40&lt;&gt;"Pendente",H40&lt;&gt;"Pago/Recebido",H40&lt;&gt;"Cancelado")),"Revisar dados",IF(H40="Cancelado","Cancelado",IF(H40="Pago/Recebido","OK",IF(F40&lt;Dashboard!$B$18,"Vencido","No prazo")))))</f>
        <v/>
      </c>
    </row>
    <row r="41" ht="15.75" customHeight="1">
      <c r="A41" s="4"/>
      <c r="B41" s="6"/>
      <c r="C41" s="4"/>
      <c r="D41" s="4"/>
      <c r="E41" s="4"/>
      <c r="F41" s="6"/>
      <c r="G41" s="8"/>
      <c r="H41" s="4"/>
      <c r="I41" s="11" t="str">
        <f>IF(COUNTA(A41:H41)=0,"",IF(OR(A41="",AND(C41&lt;&gt;"Pagar",C41&lt;&gt;"Receber"),NOT(ISNUMBER(F41)),F41&lt;=0,NOT(ISNUMBER(G41)),G41&lt;=0,AND(H41&lt;&gt;"Pendente",H41&lt;&gt;"Pago/Recebido",H41&lt;&gt;"Cancelado")),"Revisar dados",IF(H41="Cancelado","Cancelado",IF(H41="Pago/Recebido","OK",IF(F41&lt;Dashboard!$B$18,"Vencido","No prazo")))))</f>
        <v/>
      </c>
    </row>
    <row r="42" ht="15.75" customHeight="1">
      <c r="A42" s="4"/>
      <c r="B42" s="6"/>
      <c r="C42" s="4"/>
      <c r="D42" s="4"/>
      <c r="E42" s="4"/>
      <c r="F42" s="6"/>
      <c r="G42" s="8"/>
      <c r="H42" s="4"/>
      <c r="I42" s="11" t="str">
        <f>IF(COUNTA(A42:H42)=0,"",IF(OR(A42="",AND(C42&lt;&gt;"Pagar",C42&lt;&gt;"Receber"),NOT(ISNUMBER(F42)),F42&lt;=0,NOT(ISNUMBER(G42)),G42&lt;=0,AND(H42&lt;&gt;"Pendente",H42&lt;&gt;"Pago/Recebido",H42&lt;&gt;"Cancelado")),"Revisar dados",IF(H42="Cancelado","Cancelado",IF(H42="Pago/Recebido","OK",IF(F42&lt;Dashboard!$B$18,"Vencido","No prazo")))))</f>
        <v/>
      </c>
    </row>
    <row r="43" ht="15.75" customHeight="1">
      <c r="A43" s="4"/>
      <c r="B43" s="6"/>
      <c r="C43" s="4"/>
      <c r="D43" s="4"/>
      <c r="E43" s="4"/>
      <c r="F43" s="6"/>
      <c r="G43" s="8"/>
      <c r="H43" s="4"/>
      <c r="I43" s="11" t="str">
        <f>IF(COUNTA(A43:H43)=0,"",IF(OR(A43="",AND(C43&lt;&gt;"Pagar",C43&lt;&gt;"Receber"),NOT(ISNUMBER(F43)),F43&lt;=0,NOT(ISNUMBER(G43)),G43&lt;=0,AND(H43&lt;&gt;"Pendente",H43&lt;&gt;"Pago/Recebido",H43&lt;&gt;"Cancelado")),"Revisar dados",IF(H43="Cancelado","Cancelado",IF(H43="Pago/Recebido","OK",IF(F43&lt;Dashboard!$B$18,"Vencido","No prazo")))))</f>
        <v/>
      </c>
    </row>
    <row r="44" ht="15.75" customHeight="1">
      <c r="A44" s="4"/>
      <c r="B44" s="6"/>
      <c r="C44" s="4"/>
      <c r="D44" s="4"/>
      <c r="E44" s="4"/>
      <c r="F44" s="6"/>
      <c r="G44" s="8"/>
      <c r="H44" s="4"/>
      <c r="I44" s="11" t="str">
        <f>IF(COUNTA(A44:H44)=0,"",IF(OR(A44="",AND(C44&lt;&gt;"Pagar",C44&lt;&gt;"Receber"),NOT(ISNUMBER(F44)),F44&lt;=0,NOT(ISNUMBER(G44)),G44&lt;=0,AND(H44&lt;&gt;"Pendente",H44&lt;&gt;"Pago/Recebido",H44&lt;&gt;"Cancelado")),"Revisar dados",IF(H44="Cancelado","Cancelado",IF(H44="Pago/Recebido","OK",IF(F44&lt;Dashboard!$B$18,"Vencido","No prazo")))))</f>
        <v/>
      </c>
    </row>
    <row r="45" ht="15.75" customHeight="1">
      <c r="A45" s="4"/>
      <c r="B45" s="6"/>
      <c r="C45" s="4"/>
      <c r="D45" s="4"/>
      <c r="E45" s="4"/>
      <c r="F45" s="6"/>
      <c r="G45" s="8"/>
      <c r="H45" s="4"/>
      <c r="I45" s="11" t="str">
        <f>IF(COUNTA(A45:H45)=0,"",IF(OR(A45="",AND(C45&lt;&gt;"Pagar",C45&lt;&gt;"Receber"),NOT(ISNUMBER(F45)),F45&lt;=0,NOT(ISNUMBER(G45)),G45&lt;=0,AND(H45&lt;&gt;"Pendente",H45&lt;&gt;"Pago/Recebido",H45&lt;&gt;"Cancelado")),"Revisar dados",IF(H45="Cancelado","Cancelado",IF(H45="Pago/Recebido","OK",IF(F45&lt;Dashboard!$B$18,"Vencido","No prazo")))))</f>
        <v/>
      </c>
    </row>
    <row r="46" ht="15.75" customHeight="1">
      <c r="A46" s="4"/>
      <c r="B46" s="6"/>
      <c r="C46" s="4"/>
      <c r="D46" s="4"/>
      <c r="E46" s="4"/>
      <c r="F46" s="6"/>
      <c r="G46" s="8"/>
      <c r="H46" s="4"/>
      <c r="I46" s="11" t="str">
        <f>IF(COUNTA(A46:H46)=0,"",IF(OR(A46="",AND(C46&lt;&gt;"Pagar",C46&lt;&gt;"Receber"),NOT(ISNUMBER(F46)),F46&lt;=0,NOT(ISNUMBER(G46)),G46&lt;=0,AND(H46&lt;&gt;"Pendente",H46&lt;&gt;"Pago/Recebido",H46&lt;&gt;"Cancelado")),"Revisar dados",IF(H46="Cancelado","Cancelado",IF(H46="Pago/Recebido","OK",IF(F46&lt;Dashboard!$B$18,"Vencido","No prazo")))))</f>
        <v/>
      </c>
    </row>
    <row r="47" ht="15.75" customHeight="1">
      <c r="A47" s="4"/>
      <c r="B47" s="6"/>
      <c r="C47" s="4"/>
      <c r="D47" s="4"/>
      <c r="E47" s="4"/>
      <c r="F47" s="6"/>
      <c r="G47" s="8"/>
      <c r="H47" s="4"/>
      <c r="I47" s="11" t="str">
        <f>IF(COUNTA(A47:H47)=0,"",IF(OR(A47="",AND(C47&lt;&gt;"Pagar",C47&lt;&gt;"Receber"),NOT(ISNUMBER(F47)),F47&lt;=0,NOT(ISNUMBER(G47)),G47&lt;=0,AND(H47&lt;&gt;"Pendente",H47&lt;&gt;"Pago/Recebido",H47&lt;&gt;"Cancelado")),"Revisar dados",IF(H47="Cancelado","Cancelado",IF(H47="Pago/Recebido","OK",IF(F47&lt;Dashboard!$B$18,"Vencido","No prazo")))))</f>
        <v/>
      </c>
    </row>
    <row r="48" ht="15.75" customHeight="1">
      <c r="A48" s="4"/>
      <c r="B48" s="6"/>
      <c r="C48" s="4"/>
      <c r="D48" s="4"/>
      <c r="E48" s="4"/>
      <c r="F48" s="6"/>
      <c r="G48" s="8"/>
      <c r="H48" s="4"/>
      <c r="I48" s="11" t="str">
        <f>IF(COUNTA(A48:H48)=0,"",IF(OR(A48="",AND(C48&lt;&gt;"Pagar",C48&lt;&gt;"Receber"),NOT(ISNUMBER(F48)),F48&lt;=0,NOT(ISNUMBER(G48)),G48&lt;=0,AND(H48&lt;&gt;"Pendente",H48&lt;&gt;"Pago/Recebido",H48&lt;&gt;"Cancelado")),"Revisar dados",IF(H48="Cancelado","Cancelado",IF(H48="Pago/Recebido","OK",IF(F48&lt;Dashboard!$B$18,"Vencido","No prazo")))))</f>
        <v/>
      </c>
    </row>
    <row r="49" ht="15.75" customHeight="1">
      <c r="A49" s="4"/>
      <c r="B49" s="6"/>
      <c r="C49" s="4"/>
      <c r="D49" s="4"/>
      <c r="E49" s="4"/>
      <c r="F49" s="6"/>
      <c r="G49" s="8"/>
      <c r="H49" s="4"/>
      <c r="I49" s="11" t="str">
        <f>IF(COUNTA(A49:H49)=0,"",IF(OR(A49="",AND(C49&lt;&gt;"Pagar",C49&lt;&gt;"Receber"),NOT(ISNUMBER(F49)),F49&lt;=0,NOT(ISNUMBER(G49)),G49&lt;=0,AND(H49&lt;&gt;"Pendente",H49&lt;&gt;"Pago/Recebido",H49&lt;&gt;"Cancelado")),"Revisar dados",IF(H49="Cancelado","Cancelado",IF(H49="Pago/Recebido","OK",IF(F49&lt;Dashboard!$B$18,"Vencido","No prazo")))))</f>
        <v/>
      </c>
    </row>
    <row r="50" ht="15.75" customHeight="1">
      <c r="A50" s="4"/>
      <c r="B50" s="6"/>
      <c r="C50" s="4"/>
      <c r="D50" s="4"/>
      <c r="E50" s="4"/>
      <c r="F50" s="6"/>
      <c r="G50" s="8"/>
      <c r="H50" s="4"/>
      <c r="I50" s="11" t="str">
        <f>IF(COUNTA(A50:H50)=0,"",IF(OR(A50="",AND(C50&lt;&gt;"Pagar",C50&lt;&gt;"Receber"),NOT(ISNUMBER(F50)),F50&lt;=0,NOT(ISNUMBER(G50)),G50&lt;=0,AND(H50&lt;&gt;"Pendente",H50&lt;&gt;"Pago/Recebido",H50&lt;&gt;"Cancelado")),"Revisar dados",IF(H50="Cancelado","Cancelado",IF(H50="Pago/Recebido","OK",IF(F50&lt;Dashboard!$B$18,"Vencido","No prazo")))))</f>
        <v/>
      </c>
    </row>
    <row r="51" ht="15.75" customHeight="1">
      <c r="A51" s="4"/>
      <c r="B51" s="6"/>
      <c r="C51" s="4"/>
      <c r="D51" s="4"/>
      <c r="E51" s="4"/>
      <c r="F51" s="6"/>
      <c r="G51" s="8"/>
      <c r="H51" s="4"/>
      <c r="I51" s="11" t="str">
        <f>IF(COUNTA(A51:H51)=0,"",IF(OR(A51="",AND(C51&lt;&gt;"Pagar",C51&lt;&gt;"Receber"),NOT(ISNUMBER(F51)),F51&lt;=0,NOT(ISNUMBER(G51)),G51&lt;=0,AND(H51&lt;&gt;"Pendente",H51&lt;&gt;"Pago/Recebido",H51&lt;&gt;"Cancelado")),"Revisar dados",IF(H51="Cancelado","Cancelado",IF(H51="Pago/Recebido","OK",IF(F51&lt;Dashboard!$B$18,"Vencido","No prazo")))))</f>
        <v/>
      </c>
    </row>
    <row r="52" ht="15.75" customHeight="1">
      <c r="A52" s="4"/>
      <c r="B52" s="6"/>
      <c r="C52" s="4"/>
      <c r="D52" s="4"/>
      <c r="E52" s="4"/>
      <c r="F52" s="6"/>
      <c r="G52" s="8"/>
      <c r="H52" s="4"/>
      <c r="I52" s="11" t="str">
        <f>IF(COUNTA(A52:H52)=0,"",IF(OR(A52="",AND(C52&lt;&gt;"Pagar",C52&lt;&gt;"Receber"),NOT(ISNUMBER(F52)),F52&lt;=0,NOT(ISNUMBER(G52)),G52&lt;=0,AND(H52&lt;&gt;"Pendente",H52&lt;&gt;"Pago/Recebido",H52&lt;&gt;"Cancelado")),"Revisar dados",IF(H52="Cancelado","Cancelado",IF(H52="Pago/Recebido","OK",IF(F52&lt;Dashboard!$B$18,"Vencido","No prazo")))))</f>
        <v/>
      </c>
    </row>
    <row r="53" ht="15.75" customHeight="1">
      <c r="A53" s="4"/>
      <c r="B53" s="6"/>
      <c r="C53" s="4"/>
      <c r="D53" s="4"/>
      <c r="E53" s="4"/>
      <c r="F53" s="6"/>
      <c r="G53" s="8"/>
      <c r="H53" s="4"/>
      <c r="I53" s="11" t="str">
        <f>IF(COUNTA(A53:H53)=0,"",IF(OR(A53="",AND(C53&lt;&gt;"Pagar",C53&lt;&gt;"Receber"),NOT(ISNUMBER(F53)),F53&lt;=0,NOT(ISNUMBER(G53)),G53&lt;=0,AND(H53&lt;&gt;"Pendente",H53&lt;&gt;"Pago/Recebido",H53&lt;&gt;"Cancelado")),"Revisar dados",IF(H53="Cancelado","Cancelado",IF(H53="Pago/Recebido","OK",IF(F53&lt;Dashboard!$B$18,"Vencido","No prazo")))))</f>
        <v/>
      </c>
    </row>
    <row r="54" ht="15.75" customHeight="1">
      <c r="A54" s="4"/>
      <c r="B54" s="6"/>
      <c r="C54" s="4"/>
      <c r="D54" s="4"/>
      <c r="E54" s="4"/>
      <c r="F54" s="6"/>
      <c r="G54" s="8"/>
      <c r="H54" s="4"/>
      <c r="I54" s="11" t="str">
        <f>IF(COUNTA(A54:H54)=0,"",IF(OR(A54="",AND(C54&lt;&gt;"Pagar",C54&lt;&gt;"Receber"),NOT(ISNUMBER(F54)),F54&lt;=0,NOT(ISNUMBER(G54)),G54&lt;=0,AND(H54&lt;&gt;"Pendente",H54&lt;&gt;"Pago/Recebido",H54&lt;&gt;"Cancelado")),"Revisar dados",IF(H54="Cancelado","Cancelado",IF(H54="Pago/Recebido","OK",IF(F54&lt;Dashboard!$B$18,"Vencido","No prazo")))))</f>
        <v/>
      </c>
    </row>
    <row r="55" ht="15.75" customHeight="1">
      <c r="A55" s="4"/>
      <c r="B55" s="6"/>
      <c r="C55" s="4"/>
      <c r="D55" s="4"/>
      <c r="E55" s="4"/>
      <c r="F55" s="6"/>
      <c r="G55" s="8"/>
      <c r="H55" s="4"/>
      <c r="I55" s="11" t="str">
        <f>IF(COUNTA(A55:H55)=0,"",IF(OR(A55="",AND(C55&lt;&gt;"Pagar",C55&lt;&gt;"Receber"),NOT(ISNUMBER(F55)),F55&lt;=0,NOT(ISNUMBER(G55)),G55&lt;=0,AND(H55&lt;&gt;"Pendente",H55&lt;&gt;"Pago/Recebido",H55&lt;&gt;"Cancelado")),"Revisar dados",IF(H55="Cancelado","Cancelado",IF(H55="Pago/Recebido","OK",IF(F55&lt;Dashboard!$B$18,"Vencido","No prazo")))))</f>
        <v/>
      </c>
    </row>
    <row r="56" ht="15.75" customHeight="1">
      <c r="A56" s="4"/>
      <c r="B56" s="6"/>
      <c r="C56" s="4"/>
      <c r="D56" s="4"/>
      <c r="E56" s="4"/>
      <c r="F56" s="6"/>
      <c r="G56" s="8"/>
      <c r="H56" s="4"/>
      <c r="I56" s="11" t="str">
        <f>IF(COUNTA(A56:H56)=0,"",IF(OR(A56="",AND(C56&lt;&gt;"Pagar",C56&lt;&gt;"Receber"),NOT(ISNUMBER(F56)),F56&lt;=0,NOT(ISNUMBER(G56)),G56&lt;=0,AND(H56&lt;&gt;"Pendente",H56&lt;&gt;"Pago/Recebido",H56&lt;&gt;"Cancelado")),"Revisar dados",IF(H56="Cancelado","Cancelado",IF(H56="Pago/Recebido","OK",IF(F56&lt;Dashboard!$B$18,"Vencido","No prazo")))))</f>
        <v/>
      </c>
    </row>
    <row r="57" ht="15.75" customHeight="1">
      <c r="A57" s="4"/>
      <c r="B57" s="6"/>
      <c r="C57" s="4"/>
      <c r="D57" s="4"/>
      <c r="E57" s="4"/>
      <c r="F57" s="6"/>
      <c r="G57" s="8"/>
      <c r="H57" s="4"/>
      <c r="I57" s="11" t="str">
        <f>IF(COUNTA(A57:H57)=0,"",IF(OR(A57="",AND(C57&lt;&gt;"Pagar",C57&lt;&gt;"Receber"),NOT(ISNUMBER(F57)),F57&lt;=0,NOT(ISNUMBER(G57)),G57&lt;=0,AND(H57&lt;&gt;"Pendente",H57&lt;&gt;"Pago/Recebido",H57&lt;&gt;"Cancelado")),"Revisar dados",IF(H57="Cancelado","Cancelado",IF(H57="Pago/Recebido","OK",IF(F57&lt;Dashboard!$B$18,"Vencido","No prazo")))))</f>
        <v/>
      </c>
    </row>
    <row r="58" ht="15.75" customHeight="1">
      <c r="A58" s="4"/>
      <c r="B58" s="6"/>
      <c r="C58" s="4"/>
      <c r="D58" s="4"/>
      <c r="E58" s="4"/>
      <c r="F58" s="6"/>
      <c r="G58" s="8"/>
      <c r="H58" s="4"/>
      <c r="I58" s="11" t="str">
        <f>IF(COUNTA(A58:H58)=0,"",IF(OR(A58="",AND(C58&lt;&gt;"Pagar",C58&lt;&gt;"Receber"),NOT(ISNUMBER(F58)),F58&lt;=0,NOT(ISNUMBER(G58)),G58&lt;=0,AND(H58&lt;&gt;"Pendente",H58&lt;&gt;"Pago/Recebido",H58&lt;&gt;"Cancelado")),"Revisar dados",IF(H58="Cancelado","Cancelado",IF(H58="Pago/Recebido","OK",IF(F58&lt;Dashboard!$B$18,"Vencido","No prazo")))))</f>
        <v/>
      </c>
    </row>
    <row r="59" ht="15.75" customHeight="1">
      <c r="A59" s="4"/>
      <c r="B59" s="6"/>
      <c r="C59" s="4"/>
      <c r="D59" s="4"/>
      <c r="E59" s="4"/>
      <c r="F59" s="6"/>
      <c r="G59" s="8"/>
      <c r="H59" s="4"/>
      <c r="I59" s="11" t="str">
        <f>IF(COUNTA(A59:H59)=0,"",IF(OR(A59="",AND(C59&lt;&gt;"Pagar",C59&lt;&gt;"Receber"),NOT(ISNUMBER(F59)),F59&lt;=0,NOT(ISNUMBER(G59)),G59&lt;=0,AND(H59&lt;&gt;"Pendente",H59&lt;&gt;"Pago/Recebido",H59&lt;&gt;"Cancelado")),"Revisar dados",IF(H59="Cancelado","Cancelado",IF(H59="Pago/Recebido","OK",IF(F59&lt;Dashboard!$B$18,"Vencido","No prazo")))))</f>
        <v/>
      </c>
    </row>
    <row r="60" ht="15.75" customHeight="1">
      <c r="A60" s="4"/>
      <c r="B60" s="6"/>
      <c r="C60" s="4"/>
      <c r="D60" s="4"/>
      <c r="E60" s="4"/>
      <c r="F60" s="6"/>
      <c r="G60" s="8"/>
      <c r="H60" s="4"/>
      <c r="I60" s="11" t="str">
        <f>IF(COUNTA(A60:H60)=0,"",IF(OR(A60="",AND(C60&lt;&gt;"Pagar",C60&lt;&gt;"Receber"),NOT(ISNUMBER(F60)),F60&lt;=0,NOT(ISNUMBER(G60)),G60&lt;=0,AND(H60&lt;&gt;"Pendente",H60&lt;&gt;"Pago/Recebido",H60&lt;&gt;"Cancelado")),"Revisar dados",IF(H60="Cancelado","Cancelado",IF(H60="Pago/Recebido","OK",IF(F60&lt;Dashboard!$B$18,"Vencido","No prazo")))))</f>
        <v/>
      </c>
    </row>
    <row r="61" ht="15.75" customHeight="1">
      <c r="A61" s="4"/>
      <c r="B61" s="6"/>
      <c r="C61" s="4"/>
      <c r="D61" s="4"/>
      <c r="E61" s="4"/>
      <c r="F61" s="6"/>
      <c r="G61" s="8"/>
      <c r="H61" s="4"/>
      <c r="I61" s="11" t="str">
        <f>IF(COUNTA(A61:H61)=0,"",IF(OR(A61="",AND(C61&lt;&gt;"Pagar",C61&lt;&gt;"Receber"),NOT(ISNUMBER(F61)),F61&lt;=0,NOT(ISNUMBER(G61)),G61&lt;=0,AND(H61&lt;&gt;"Pendente",H61&lt;&gt;"Pago/Recebido",H61&lt;&gt;"Cancelado")),"Revisar dados",IF(H61="Cancelado","Cancelado",IF(H61="Pago/Recebido","OK",IF(F61&lt;Dashboard!$B$18,"Vencido","No prazo")))))</f>
        <v/>
      </c>
    </row>
    <row r="62" ht="15.75" customHeight="1">
      <c r="A62" s="4"/>
      <c r="B62" s="6"/>
      <c r="C62" s="4"/>
      <c r="D62" s="4"/>
      <c r="E62" s="4"/>
      <c r="F62" s="6"/>
      <c r="G62" s="8"/>
      <c r="H62" s="4"/>
      <c r="I62" s="11" t="str">
        <f>IF(COUNTA(A62:H62)=0,"",IF(OR(A62="",AND(C62&lt;&gt;"Pagar",C62&lt;&gt;"Receber"),NOT(ISNUMBER(F62)),F62&lt;=0,NOT(ISNUMBER(G62)),G62&lt;=0,AND(H62&lt;&gt;"Pendente",H62&lt;&gt;"Pago/Recebido",H62&lt;&gt;"Cancelado")),"Revisar dados",IF(H62="Cancelado","Cancelado",IF(H62="Pago/Recebido","OK",IF(F62&lt;Dashboard!$B$18,"Vencido","No prazo")))))</f>
        <v/>
      </c>
    </row>
    <row r="63" ht="15.75" customHeight="1">
      <c r="A63" s="4"/>
      <c r="B63" s="6"/>
      <c r="C63" s="4"/>
      <c r="D63" s="4"/>
      <c r="E63" s="4"/>
      <c r="F63" s="6"/>
      <c r="G63" s="8"/>
      <c r="H63" s="4"/>
      <c r="I63" s="11" t="str">
        <f>IF(COUNTA(A63:H63)=0,"",IF(OR(A63="",AND(C63&lt;&gt;"Pagar",C63&lt;&gt;"Receber"),NOT(ISNUMBER(F63)),F63&lt;=0,NOT(ISNUMBER(G63)),G63&lt;=0,AND(H63&lt;&gt;"Pendente",H63&lt;&gt;"Pago/Recebido",H63&lt;&gt;"Cancelado")),"Revisar dados",IF(H63="Cancelado","Cancelado",IF(H63="Pago/Recebido","OK",IF(F63&lt;Dashboard!$B$18,"Vencido","No prazo")))))</f>
        <v/>
      </c>
    </row>
    <row r="64" ht="15.75" customHeight="1">
      <c r="A64" s="4"/>
      <c r="B64" s="6"/>
      <c r="C64" s="4"/>
      <c r="D64" s="4"/>
      <c r="E64" s="4"/>
      <c r="F64" s="6"/>
      <c r="G64" s="8"/>
      <c r="H64" s="4"/>
      <c r="I64" s="11" t="str">
        <f>IF(COUNTA(A64:H64)=0,"",IF(OR(A64="",AND(C64&lt;&gt;"Pagar",C64&lt;&gt;"Receber"),NOT(ISNUMBER(F64)),F64&lt;=0,NOT(ISNUMBER(G64)),G64&lt;=0,AND(H64&lt;&gt;"Pendente",H64&lt;&gt;"Pago/Recebido",H64&lt;&gt;"Cancelado")),"Revisar dados",IF(H64="Cancelado","Cancelado",IF(H64="Pago/Recebido","OK",IF(F64&lt;Dashboard!$B$18,"Vencido","No prazo")))))</f>
        <v/>
      </c>
    </row>
    <row r="65" ht="15.75" customHeight="1">
      <c r="A65" s="4"/>
      <c r="B65" s="6"/>
      <c r="C65" s="4"/>
      <c r="D65" s="4"/>
      <c r="E65" s="4"/>
      <c r="F65" s="6"/>
      <c r="G65" s="8"/>
      <c r="H65" s="4"/>
      <c r="I65" s="11" t="str">
        <f>IF(COUNTA(A65:H65)=0,"",IF(OR(A65="",AND(C65&lt;&gt;"Pagar",C65&lt;&gt;"Receber"),NOT(ISNUMBER(F65)),F65&lt;=0,NOT(ISNUMBER(G65)),G65&lt;=0,AND(H65&lt;&gt;"Pendente",H65&lt;&gt;"Pago/Recebido",H65&lt;&gt;"Cancelado")),"Revisar dados",IF(H65="Cancelado","Cancelado",IF(H65="Pago/Recebido","OK",IF(F65&lt;Dashboard!$B$18,"Vencido","No prazo")))))</f>
        <v/>
      </c>
    </row>
    <row r="66" ht="15.75" customHeight="1">
      <c r="A66" s="4"/>
      <c r="B66" s="6"/>
      <c r="C66" s="4"/>
      <c r="D66" s="4"/>
      <c r="E66" s="4"/>
      <c r="F66" s="6"/>
      <c r="G66" s="8"/>
      <c r="H66" s="4"/>
      <c r="I66" s="11" t="str">
        <f>IF(COUNTA(A66:H66)=0,"",IF(OR(A66="",AND(C66&lt;&gt;"Pagar",C66&lt;&gt;"Receber"),NOT(ISNUMBER(F66)),F66&lt;=0,NOT(ISNUMBER(G66)),G66&lt;=0,AND(H66&lt;&gt;"Pendente",H66&lt;&gt;"Pago/Recebido",H66&lt;&gt;"Cancelado")),"Revisar dados",IF(H66="Cancelado","Cancelado",IF(H66="Pago/Recebido","OK",IF(F66&lt;Dashboard!$B$18,"Vencido","No prazo")))))</f>
        <v/>
      </c>
    </row>
    <row r="67" ht="15.75" customHeight="1">
      <c r="A67" s="4"/>
      <c r="B67" s="6"/>
      <c r="C67" s="4"/>
      <c r="D67" s="4"/>
      <c r="E67" s="4"/>
      <c r="F67" s="6"/>
      <c r="G67" s="8"/>
      <c r="H67" s="4"/>
      <c r="I67" s="11" t="str">
        <f>IF(COUNTA(A67:H67)=0,"",IF(OR(A67="",AND(C67&lt;&gt;"Pagar",C67&lt;&gt;"Receber"),NOT(ISNUMBER(F67)),F67&lt;=0,NOT(ISNUMBER(G67)),G67&lt;=0,AND(H67&lt;&gt;"Pendente",H67&lt;&gt;"Pago/Recebido",H67&lt;&gt;"Cancelado")),"Revisar dados",IF(H67="Cancelado","Cancelado",IF(H67="Pago/Recebido","OK",IF(F67&lt;Dashboard!$B$18,"Vencido","No prazo")))))</f>
        <v/>
      </c>
    </row>
    <row r="68" ht="15.75" customHeight="1">
      <c r="A68" s="4"/>
      <c r="B68" s="6"/>
      <c r="C68" s="4"/>
      <c r="D68" s="4"/>
      <c r="E68" s="4"/>
      <c r="F68" s="6"/>
      <c r="G68" s="8"/>
      <c r="H68" s="4"/>
      <c r="I68" s="11" t="str">
        <f>IF(COUNTA(A68:H68)=0,"",IF(OR(A68="",AND(C68&lt;&gt;"Pagar",C68&lt;&gt;"Receber"),NOT(ISNUMBER(F68)),F68&lt;=0,NOT(ISNUMBER(G68)),G68&lt;=0,AND(H68&lt;&gt;"Pendente",H68&lt;&gt;"Pago/Recebido",H68&lt;&gt;"Cancelado")),"Revisar dados",IF(H68="Cancelado","Cancelado",IF(H68="Pago/Recebido","OK",IF(F68&lt;Dashboard!$B$18,"Vencido","No prazo")))))</f>
        <v/>
      </c>
    </row>
    <row r="69" ht="15.75" customHeight="1">
      <c r="A69" s="4"/>
      <c r="B69" s="6"/>
      <c r="C69" s="4"/>
      <c r="D69" s="4"/>
      <c r="E69" s="4"/>
      <c r="F69" s="6"/>
      <c r="G69" s="8"/>
      <c r="H69" s="4"/>
      <c r="I69" s="11" t="str">
        <f>IF(COUNTA(A69:H69)=0,"",IF(OR(A69="",AND(C69&lt;&gt;"Pagar",C69&lt;&gt;"Receber"),NOT(ISNUMBER(F69)),F69&lt;=0,NOT(ISNUMBER(G69)),G69&lt;=0,AND(H69&lt;&gt;"Pendente",H69&lt;&gt;"Pago/Recebido",H69&lt;&gt;"Cancelado")),"Revisar dados",IF(H69="Cancelado","Cancelado",IF(H69="Pago/Recebido","OK",IF(F69&lt;Dashboard!$B$18,"Vencido","No prazo")))))</f>
        <v/>
      </c>
    </row>
    <row r="70" ht="15.75" customHeight="1">
      <c r="A70" s="4"/>
      <c r="B70" s="6"/>
      <c r="C70" s="4"/>
      <c r="D70" s="4"/>
      <c r="E70" s="4"/>
      <c r="F70" s="6"/>
      <c r="G70" s="8"/>
      <c r="H70" s="4"/>
      <c r="I70" s="11" t="str">
        <f>IF(COUNTA(A70:H70)=0,"",IF(OR(A70="",AND(C70&lt;&gt;"Pagar",C70&lt;&gt;"Receber"),NOT(ISNUMBER(F70)),F70&lt;=0,NOT(ISNUMBER(G70)),G70&lt;=0,AND(H70&lt;&gt;"Pendente",H70&lt;&gt;"Pago/Recebido",H70&lt;&gt;"Cancelado")),"Revisar dados",IF(H70="Cancelado","Cancelado",IF(H70="Pago/Recebido","OK",IF(F70&lt;Dashboard!$B$18,"Vencido","No prazo")))))</f>
        <v/>
      </c>
    </row>
    <row r="71" ht="15.75" customHeight="1">
      <c r="A71" s="4"/>
      <c r="B71" s="6"/>
      <c r="C71" s="4"/>
      <c r="D71" s="4"/>
      <c r="E71" s="4"/>
      <c r="F71" s="6"/>
      <c r="G71" s="8"/>
      <c r="H71" s="4"/>
      <c r="I71" s="11" t="str">
        <f>IF(COUNTA(A71:H71)=0,"",IF(OR(A71="",AND(C71&lt;&gt;"Pagar",C71&lt;&gt;"Receber"),NOT(ISNUMBER(F71)),F71&lt;=0,NOT(ISNUMBER(G71)),G71&lt;=0,AND(H71&lt;&gt;"Pendente",H71&lt;&gt;"Pago/Recebido",H71&lt;&gt;"Cancelado")),"Revisar dados",IF(H71="Cancelado","Cancelado",IF(H71="Pago/Recebido","OK",IF(F71&lt;Dashboard!$B$18,"Vencido","No prazo")))))</f>
        <v/>
      </c>
    </row>
    <row r="72" ht="15.75" customHeight="1">
      <c r="A72" s="4"/>
      <c r="B72" s="6"/>
      <c r="C72" s="4"/>
      <c r="D72" s="4"/>
      <c r="E72" s="4"/>
      <c r="F72" s="6"/>
      <c r="G72" s="8"/>
      <c r="H72" s="4"/>
      <c r="I72" s="11" t="str">
        <f>IF(COUNTA(A72:H72)=0,"",IF(OR(A72="",AND(C72&lt;&gt;"Pagar",C72&lt;&gt;"Receber"),NOT(ISNUMBER(F72)),F72&lt;=0,NOT(ISNUMBER(G72)),G72&lt;=0,AND(H72&lt;&gt;"Pendente",H72&lt;&gt;"Pago/Recebido",H72&lt;&gt;"Cancelado")),"Revisar dados",IF(H72="Cancelado","Cancelado",IF(H72="Pago/Recebido","OK",IF(F72&lt;Dashboard!$B$18,"Vencido","No prazo")))))</f>
        <v/>
      </c>
    </row>
    <row r="73" ht="15.75" customHeight="1">
      <c r="A73" s="4"/>
      <c r="B73" s="6"/>
      <c r="C73" s="4"/>
      <c r="D73" s="4"/>
      <c r="E73" s="4"/>
      <c r="F73" s="6"/>
      <c r="G73" s="8"/>
      <c r="H73" s="4"/>
      <c r="I73" s="11" t="str">
        <f>IF(COUNTA(A73:H73)=0,"",IF(OR(A73="",AND(C73&lt;&gt;"Pagar",C73&lt;&gt;"Receber"),NOT(ISNUMBER(F73)),F73&lt;=0,NOT(ISNUMBER(G73)),G73&lt;=0,AND(H73&lt;&gt;"Pendente",H73&lt;&gt;"Pago/Recebido",H73&lt;&gt;"Cancelado")),"Revisar dados",IF(H73="Cancelado","Cancelado",IF(H73="Pago/Recebido","OK",IF(F73&lt;Dashboard!$B$18,"Vencido","No prazo")))))</f>
        <v/>
      </c>
    </row>
    <row r="74" ht="15.75" customHeight="1">
      <c r="A74" s="4"/>
      <c r="B74" s="6"/>
      <c r="C74" s="4"/>
      <c r="D74" s="4"/>
      <c r="E74" s="4"/>
      <c r="F74" s="6"/>
      <c r="G74" s="8"/>
      <c r="H74" s="4"/>
      <c r="I74" s="11" t="str">
        <f>IF(COUNTA(A74:H74)=0,"",IF(OR(A74="",AND(C74&lt;&gt;"Pagar",C74&lt;&gt;"Receber"),NOT(ISNUMBER(F74)),F74&lt;=0,NOT(ISNUMBER(G74)),G74&lt;=0,AND(H74&lt;&gt;"Pendente",H74&lt;&gt;"Pago/Recebido",H74&lt;&gt;"Cancelado")),"Revisar dados",IF(H74="Cancelado","Cancelado",IF(H74="Pago/Recebido","OK",IF(F74&lt;Dashboard!$B$18,"Vencido","No prazo")))))</f>
        <v/>
      </c>
    </row>
    <row r="75" ht="15.75" customHeight="1">
      <c r="A75" s="4"/>
      <c r="B75" s="6"/>
      <c r="C75" s="4"/>
      <c r="D75" s="4"/>
      <c r="E75" s="4"/>
      <c r="F75" s="6"/>
      <c r="G75" s="8"/>
      <c r="H75" s="4"/>
      <c r="I75" s="11" t="str">
        <f>IF(COUNTA(A75:H75)=0,"",IF(OR(A75="",AND(C75&lt;&gt;"Pagar",C75&lt;&gt;"Receber"),NOT(ISNUMBER(F75)),F75&lt;=0,NOT(ISNUMBER(G75)),G75&lt;=0,AND(H75&lt;&gt;"Pendente",H75&lt;&gt;"Pago/Recebido",H75&lt;&gt;"Cancelado")),"Revisar dados",IF(H75="Cancelado","Cancelado",IF(H75="Pago/Recebido","OK",IF(F75&lt;Dashboard!$B$18,"Vencido","No prazo")))))</f>
        <v/>
      </c>
    </row>
    <row r="76" ht="15.75" customHeight="1">
      <c r="A76" s="4"/>
      <c r="B76" s="6"/>
      <c r="C76" s="4"/>
      <c r="D76" s="4"/>
      <c r="E76" s="4"/>
      <c r="F76" s="6"/>
      <c r="G76" s="8"/>
      <c r="H76" s="4"/>
      <c r="I76" s="11" t="str">
        <f>IF(COUNTA(A76:H76)=0,"",IF(OR(A76="",AND(C76&lt;&gt;"Pagar",C76&lt;&gt;"Receber"),NOT(ISNUMBER(F76)),F76&lt;=0,NOT(ISNUMBER(G76)),G76&lt;=0,AND(H76&lt;&gt;"Pendente",H76&lt;&gt;"Pago/Recebido",H76&lt;&gt;"Cancelado")),"Revisar dados",IF(H76="Cancelado","Cancelado",IF(H76="Pago/Recebido","OK",IF(F76&lt;Dashboard!$B$18,"Vencido","No prazo")))))</f>
        <v/>
      </c>
    </row>
    <row r="77" ht="15.75" customHeight="1">
      <c r="A77" s="4"/>
      <c r="B77" s="6"/>
      <c r="C77" s="4"/>
      <c r="D77" s="4"/>
      <c r="E77" s="4"/>
      <c r="F77" s="6"/>
      <c r="G77" s="8"/>
      <c r="H77" s="4"/>
      <c r="I77" s="11" t="str">
        <f>IF(COUNTA(A77:H77)=0,"",IF(OR(A77="",AND(C77&lt;&gt;"Pagar",C77&lt;&gt;"Receber"),NOT(ISNUMBER(F77)),F77&lt;=0,NOT(ISNUMBER(G77)),G77&lt;=0,AND(H77&lt;&gt;"Pendente",H77&lt;&gt;"Pago/Recebido",H77&lt;&gt;"Cancelado")),"Revisar dados",IF(H77="Cancelado","Cancelado",IF(H77="Pago/Recebido","OK",IF(F77&lt;Dashboard!$B$18,"Vencido","No prazo")))))</f>
        <v/>
      </c>
    </row>
    <row r="78" ht="15.75" customHeight="1">
      <c r="A78" s="4"/>
      <c r="B78" s="6"/>
      <c r="C78" s="4"/>
      <c r="D78" s="4"/>
      <c r="E78" s="4"/>
      <c r="F78" s="6"/>
      <c r="G78" s="8"/>
      <c r="H78" s="4"/>
      <c r="I78" s="11" t="str">
        <f>IF(COUNTA(A78:H78)=0,"",IF(OR(A78="",AND(C78&lt;&gt;"Pagar",C78&lt;&gt;"Receber"),NOT(ISNUMBER(F78)),F78&lt;=0,NOT(ISNUMBER(G78)),G78&lt;=0,AND(H78&lt;&gt;"Pendente",H78&lt;&gt;"Pago/Recebido",H78&lt;&gt;"Cancelado")),"Revisar dados",IF(H78="Cancelado","Cancelado",IF(H78="Pago/Recebido","OK",IF(F78&lt;Dashboard!$B$18,"Vencido","No prazo")))))</f>
        <v/>
      </c>
    </row>
    <row r="79" ht="15.75" customHeight="1">
      <c r="A79" s="4"/>
      <c r="B79" s="6"/>
      <c r="C79" s="4"/>
      <c r="D79" s="4"/>
      <c r="E79" s="4"/>
      <c r="F79" s="6"/>
      <c r="G79" s="8"/>
      <c r="H79" s="4"/>
      <c r="I79" s="11" t="str">
        <f>IF(COUNTA(A79:H79)=0,"",IF(OR(A79="",AND(C79&lt;&gt;"Pagar",C79&lt;&gt;"Receber"),NOT(ISNUMBER(F79)),F79&lt;=0,NOT(ISNUMBER(G79)),G79&lt;=0,AND(H79&lt;&gt;"Pendente",H79&lt;&gt;"Pago/Recebido",H79&lt;&gt;"Cancelado")),"Revisar dados",IF(H79="Cancelado","Cancelado",IF(H79="Pago/Recebido","OK",IF(F79&lt;Dashboard!$B$18,"Vencido","No prazo")))))</f>
        <v/>
      </c>
    </row>
    <row r="80" ht="15.75" customHeight="1">
      <c r="A80" s="4"/>
      <c r="B80" s="6"/>
      <c r="C80" s="4"/>
      <c r="D80" s="4"/>
      <c r="E80" s="4"/>
      <c r="F80" s="6"/>
      <c r="G80" s="8"/>
      <c r="H80" s="4"/>
      <c r="I80" s="11" t="str">
        <f>IF(COUNTA(A80:H80)=0,"",IF(OR(A80="",AND(C80&lt;&gt;"Pagar",C80&lt;&gt;"Receber"),NOT(ISNUMBER(F80)),F80&lt;=0,NOT(ISNUMBER(G80)),G80&lt;=0,AND(H80&lt;&gt;"Pendente",H80&lt;&gt;"Pago/Recebido",H80&lt;&gt;"Cancelado")),"Revisar dados",IF(H80="Cancelado","Cancelado",IF(H80="Pago/Recebido","OK",IF(F80&lt;Dashboard!$B$18,"Vencido","No prazo")))))</f>
        <v/>
      </c>
    </row>
    <row r="81" ht="15.75" customHeight="1">
      <c r="A81" s="4"/>
      <c r="B81" s="6"/>
      <c r="C81" s="4"/>
      <c r="D81" s="4"/>
      <c r="E81" s="4"/>
      <c r="F81" s="6"/>
      <c r="G81" s="8"/>
      <c r="H81" s="4"/>
      <c r="I81" s="11" t="str">
        <f>IF(COUNTA(A81:H81)=0,"",IF(OR(A81="",AND(C81&lt;&gt;"Pagar",C81&lt;&gt;"Receber"),NOT(ISNUMBER(F81)),F81&lt;=0,NOT(ISNUMBER(G81)),G81&lt;=0,AND(H81&lt;&gt;"Pendente",H81&lt;&gt;"Pago/Recebido",H81&lt;&gt;"Cancelado")),"Revisar dados",IF(H81="Cancelado","Cancelado",IF(H81="Pago/Recebido","OK",IF(F81&lt;Dashboard!$B$18,"Vencido","No prazo")))))</f>
        <v/>
      </c>
    </row>
    <row r="82" ht="15.75" customHeight="1">
      <c r="A82" s="4"/>
      <c r="B82" s="6"/>
      <c r="C82" s="4"/>
      <c r="D82" s="4"/>
      <c r="E82" s="4"/>
      <c r="F82" s="6"/>
      <c r="G82" s="8"/>
      <c r="H82" s="4"/>
      <c r="I82" s="11" t="str">
        <f>IF(COUNTA(A82:H82)=0,"",IF(OR(A82="",AND(C82&lt;&gt;"Pagar",C82&lt;&gt;"Receber"),NOT(ISNUMBER(F82)),F82&lt;=0,NOT(ISNUMBER(G82)),G82&lt;=0,AND(H82&lt;&gt;"Pendente",H82&lt;&gt;"Pago/Recebido",H82&lt;&gt;"Cancelado")),"Revisar dados",IF(H82="Cancelado","Cancelado",IF(H82="Pago/Recebido","OK",IF(F82&lt;Dashboard!$B$18,"Vencido","No prazo")))))</f>
        <v/>
      </c>
    </row>
    <row r="83" ht="15.75" customHeight="1">
      <c r="A83" s="4"/>
      <c r="B83" s="6"/>
      <c r="C83" s="4"/>
      <c r="D83" s="4"/>
      <c r="E83" s="4"/>
      <c r="F83" s="6"/>
      <c r="G83" s="8"/>
      <c r="H83" s="4"/>
      <c r="I83" s="11" t="str">
        <f>IF(COUNTA(A83:H83)=0,"",IF(OR(A83="",AND(C83&lt;&gt;"Pagar",C83&lt;&gt;"Receber"),NOT(ISNUMBER(F83)),F83&lt;=0,NOT(ISNUMBER(G83)),G83&lt;=0,AND(H83&lt;&gt;"Pendente",H83&lt;&gt;"Pago/Recebido",H83&lt;&gt;"Cancelado")),"Revisar dados",IF(H83="Cancelado","Cancelado",IF(H83="Pago/Recebido","OK",IF(F83&lt;Dashboard!$B$18,"Vencido","No prazo")))))</f>
        <v/>
      </c>
    </row>
    <row r="84" ht="15.75" customHeight="1">
      <c r="A84" s="4"/>
      <c r="B84" s="6"/>
      <c r="C84" s="4"/>
      <c r="D84" s="4"/>
      <c r="E84" s="4"/>
      <c r="F84" s="6"/>
      <c r="G84" s="8"/>
      <c r="H84" s="4"/>
      <c r="I84" s="11" t="str">
        <f>IF(COUNTA(A84:H84)=0,"",IF(OR(A84="",AND(C84&lt;&gt;"Pagar",C84&lt;&gt;"Receber"),NOT(ISNUMBER(F84)),F84&lt;=0,NOT(ISNUMBER(G84)),G84&lt;=0,AND(H84&lt;&gt;"Pendente",H84&lt;&gt;"Pago/Recebido",H84&lt;&gt;"Cancelado")),"Revisar dados",IF(H84="Cancelado","Cancelado",IF(H84="Pago/Recebido","OK",IF(F84&lt;Dashboard!$B$18,"Vencido","No prazo")))))</f>
        <v/>
      </c>
    </row>
    <row r="85" ht="15.75" customHeight="1">
      <c r="A85" s="4"/>
      <c r="B85" s="6"/>
      <c r="C85" s="4"/>
      <c r="D85" s="4"/>
      <c r="E85" s="4"/>
      <c r="F85" s="6"/>
      <c r="G85" s="8"/>
      <c r="H85" s="4"/>
      <c r="I85" s="11" t="str">
        <f>IF(COUNTA(A85:H85)=0,"",IF(OR(A85="",AND(C85&lt;&gt;"Pagar",C85&lt;&gt;"Receber"),NOT(ISNUMBER(F85)),F85&lt;=0,NOT(ISNUMBER(G85)),G85&lt;=0,AND(H85&lt;&gt;"Pendente",H85&lt;&gt;"Pago/Recebido",H85&lt;&gt;"Cancelado")),"Revisar dados",IF(H85="Cancelado","Cancelado",IF(H85="Pago/Recebido","OK",IF(F85&lt;Dashboard!$B$18,"Vencido","No prazo")))))</f>
        <v/>
      </c>
    </row>
    <row r="86" ht="15.75" customHeight="1">
      <c r="A86" s="4"/>
      <c r="B86" s="6"/>
      <c r="C86" s="4"/>
      <c r="D86" s="4"/>
      <c r="E86" s="4"/>
      <c r="F86" s="6"/>
      <c r="G86" s="8"/>
      <c r="H86" s="4"/>
      <c r="I86" s="11" t="str">
        <f>IF(COUNTA(A86:H86)=0,"",IF(OR(A86="",AND(C86&lt;&gt;"Pagar",C86&lt;&gt;"Receber"),NOT(ISNUMBER(F86)),F86&lt;=0,NOT(ISNUMBER(G86)),G86&lt;=0,AND(H86&lt;&gt;"Pendente",H86&lt;&gt;"Pago/Recebido",H86&lt;&gt;"Cancelado")),"Revisar dados",IF(H86="Cancelado","Cancelado",IF(H86="Pago/Recebido","OK",IF(F86&lt;Dashboard!$B$18,"Vencido","No prazo")))))</f>
        <v/>
      </c>
    </row>
    <row r="87" ht="15.75" customHeight="1">
      <c r="A87" s="4"/>
      <c r="B87" s="6"/>
      <c r="C87" s="4"/>
      <c r="D87" s="4"/>
      <c r="E87" s="4"/>
      <c r="F87" s="6"/>
      <c r="G87" s="8"/>
      <c r="H87" s="4"/>
      <c r="I87" s="11" t="str">
        <f>IF(COUNTA(A87:H87)=0,"",IF(OR(A87="",AND(C87&lt;&gt;"Pagar",C87&lt;&gt;"Receber"),NOT(ISNUMBER(F87)),F87&lt;=0,NOT(ISNUMBER(G87)),G87&lt;=0,AND(H87&lt;&gt;"Pendente",H87&lt;&gt;"Pago/Recebido",H87&lt;&gt;"Cancelado")),"Revisar dados",IF(H87="Cancelado","Cancelado",IF(H87="Pago/Recebido","OK",IF(F87&lt;Dashboard!$B$18,"Vencido","No prazo")))))</f>
        <v/>
      </c>
    </row>
    <row r="88" ht="15.75" customHeight="1">
      <c r="A88" s="4"/>
      <c r="B88" s="6"/>
      <c r="C88" s="4"/>
      <c r="D88" s="4"/>
      <c r="E88" s="4"/>
      <c r="F88" s="6"/>
      <c r="G88" s="8"/>
      <c r="H88" s="4"/>
      <c r="I88" s="11" t="str">
        <f>IF(COUNTA(A88:H88)=0,"",IF(OR(A88="",AND(C88&lt;&gt;"Pagar",C88&lt;&gt;"Receber"),NOT(ISNUMBER(F88)),F88&lt;=0,NOT(ISNUMBER(G88)),G88&lt;=0,AND(H88&lt;&gt;"Pendente",H88&lt;&gt;"Pago/Recebido",H88&lt;&gt;"Cancelado")),"Revisar dados",IF(H88="Cancelado","Cancelado",IF(H88="Pago/Recebido","OK",IF(F88&lt;Dashboard!$B$18,"Vencido","No prazo")))))</f>
        <v/>
      </c>
    </row>
    <row r="89" ht="15.75" customHeight="1">
      <c r="A89" s="4"/>
      <c r="B89" s="6"/>
      <c r="C89" s="4"/>
      <c r="D89" s="4"/>
      <c r="E89" s="4"/>
      <c r="F89" s="6"/>
      <c r="G89" s="8"/>
      <c r="H89" s="4"/>
      <c r="I89" s="11" t="str">
        <f>IF(COUNTA(A89:H89)=0,"",IF(OR(A89="",AND(C89&lt;&gt;"Pagar",C89&lt;&gt;"Receber"),NOT(ISNUMBER(F89)),F89&lt;=0,NOT(ISNUMBER(G89)),G89&lt;=0,AND(H89&lt;&gt;"Pendente",H89&lt;&gt;"Pago/Recebido",H89&lt;&gt;"Cancelado")),"Revisar dados",IF(H89="Cancelado","Cancelado",IF(H89="Pago/Recebido","OK",IF(F89&lt;Dashboard!$B$18,"Vencido","No prazo")))))</f>
        <v/>
      </c>
    </row>
    <row r="90" ht="15.75" customHeight="1">
      <c r="A90" s="4"/>
      <c r="B90" s="6"/>
      <c r="C90" s="4"/>
      <c r="D90" s="4"/>
      <c r="E90" s="4"/>
      <c r="F90" s="6"/>
      <c r="G90" s="8"/>
      <c r="H90" s="4"/>
      <c r="I90" s="11" t="str">
        <f>IF(COUNTA(A90:H90)=0,"",IF(OR(A90="",AND(C90&lt;&gt;"Pagar",C90&lt;&gt;"Receber"),NOT(ISNUMBER(F90)),F90&lt;=0,NOT(ISNUMBER(G90)),G90&lt;=0,AND(H90&lt;&gt;"Pendente",H90&lt;&gt;"Pago/Recebido",H90&lt;&gt;"Cancelado")),"Revisar dados",IF(H90="Cancelado","Cancelado",IF(H90="Pago/Recebido","OK",IF(F90&lt;Dashboard!$B$18,"Vencido","No prazo")))))</f>
        <v/>
      </c>
    </row>
    <row r="91" ht="15.75" customHeight="1">
      <c r="A91" s="4"/>
      <c r="B91" s="6"/>
      <c r="C91" s="4"/>
      <c r="D91" s="4"/>
      <c r="E91" s="4"/>
      <c r="F91" s="6"/>
      <c r="G91" s="8"/>
      <c r="H91" s="4"/>
      <c r="I91" s="11" t="str">
        <f>IF(COUNTA(A91:H91)=0,"",IF(OR(A91="",AND(C91&lt;&gt;"Pagar",C91&lt;&gt;"Receber"),NOT(ISNUMBER(F91)),F91&lt;=0,NOT(ISNUMBER(G91)),G91&lt;=0,AND(H91&lt;&gt;"Pendente",H91&lt;&gt;"Pago/Recebido",H91&lt;&gt;"Cancelado")),"Revisar dados",IF(H91="Cancelado","Cancelado",IF(H91="Pago/Recebido","OK",IF(F91&lt;Dashboard!$B$18,"Vencido","No prazo")))))</f>
        <v/>
      </c>
    </row>
    <row r="92" ht="15.75" customHeight="1">
      <c r="A92" s="4"/>
      <c r="B92" s="6"/>
      <c r="C92" s="4"/>
      <c r="D92" s="4"/>
      <c r="E92" s="4"/>
      <c r="F92" s="6"/>
      <c r="G92" s="8"/>
      <c r="H92" s="4"/>
      <c r="I92" s="11" t="str">
        <f>IF(COUNTA(A92:H92)=0,"",IF(OR(A92="",AND(C92&lt;&gt;"Pagar",C92&lt;&gt;"Receber"),NOT(ISNUMBER(F92)),F92&lt;=0,NOT(ISNUMBER(G92)),G92&lt;=0,AND(H92&lt;&gt;"Pendente",H92&lt;&gt;"Pago/Recebido",H92&lt;&gt;"Cancelado")),"Revisar dados",IF(H92="Cancelado","Cancelado",IF(H92="Pago/Recebido","OK",IF(F92&lt;Dashboard!$B$18,"Vencido","No prazo")))))</f>
        <v/>
      </c>
    </row>
    <row r="93" ht="15.75" customHeight="1">
      <c r="A93" s="4"/>
      <c r="B93" s="6"/>
      <c r="C93" s="4"/>
      <c r="D93" s="4"/>
      <c r="E93" s="4"/>
      <c r="F93" s="6"/>
      <c r="G93" s="8"/>
      <c r="H93" s="4"/>
      <c r="I93" s="11" t="str">
        <f>IF(COUNTA(A93:H93)=0,"",IF(OR(A93="",AND(C93&lt;&gt;"Pagar",C93&lt;&gt;"Receber"),NOT(ISNUMBER(F93)),F93&lt;=0,NOT(ISNUMBER(G93)),G93&lt;=0,AND(H93&lt;&gt;"Pendente",H93&lt;&gt;"Pago/Recebido",H93&lt;&gt;"Cancelado")),"Revisar dados",IF(H93="Cancelado","Cancelado",IF(H93="Pago/Recebido","OK",IF(F93&lt;Dashboard!$B$18,"Vencido","No prazo")))))</f>
        <v/>
      </c>
    </row>
    <row r="94" ht="15.75" customHeight="1">
      <c r="A94" s="4"/>
      <c r="B94" s="6"/>
      <c r="C94" s="4"/>
      <c r="D94" s="4"/>
      <c r="E94" s="4"/>
      <c r="F94" s="6"/>
      <c r="G94" s="8"/>
      <c r="H94" s="4"/>
      <c r="I94" s="11" t="str">
        <f>IF(COUNTA(A94:H94)=0,"",IF(OR(A94="",AND(C94&lt;&gt;"Pagar",C94&lt;&gt;"Receber"),NOT(ISNUMBER(F94)),F94&lt;=0,NOT(ISNUMBER(G94)),G94&lt;=0,AND(H94&lt;&gt;"Pendente",H94&lt;&gt;"Pago/Recebido",H94&lt;&gt;"Cancelado")),"Revisar dados",IF(H94="Cancelado","Cancelado",IF(H94="Pago/Recebido","OK",IF(F94&lt;Dashboard!$B$18,"Vencido","No prazo")))))</f>
        <v/>
      </c>
    </row>
    <row r="95" ht="15.75" customHeight="1">
      <c r="A95" s="4"/>
      <c r="B95" s="6"/>
      <c r="C95" s="4"/>
      <c r="D95" s="4"/>
      <c r="E95" s="4"/>
      <c r="F95" s="6"/>
      <c r="G95" s="8"/>
      <c r="H95" s="4"/>
      <c r="I95" s="11" t="str">
        <f>IF(COUNTA(A95:H95)=0,"",IF(OR(A95="",AND(C95&lt;&gt;"Pagar",C95&lt;&gt;"Receber"),NOT(ISNUMBER(F95)),F95&lt;=0,NOT(ISNUMBER(G95)),G95&lt;=0,AND(H95&lt;&gt;"Pendente",H95&lt;&gt;"Pago/Recebido",H95&lt;&gt;"Cancelado")),"Revisar dados",IF(H95="Cancelado","Cancelado",IF(H95="Pago/Recebido","OK",IF(F95&lt;Dashboard!$B$18,"Vencido","No prazo")))))</f>
        <v/>
      </c>
    </row>
    <row r="96" ht="15.75" customHeight="1">
      <c r="A96" s="4"/>
      <c r="B96" s="6"/>
      <c r="C96" s="4"/>
      <c r="D96" s="4"/>
      <c r="E96" s="4"/>
      <c r="F96" s="6"/>
      <c r="G96" s="8"/>
      <c r="H96" s="4"/>
      <c r="I96" s="11" t="str">
        <f>IF(COUNTA(A96:H96)=0,"",IF(OR(A96="",AND(C96&lt;&gt;"Pagar",C96&lt;&gt;"Receber"),NOT(ISNUMBER(F96)),F96&lt;=0,NOT(ISNUMBER(G96)),G96&lt;=0,AND(H96&lt;&gt;"Pendente",H96&lt;&gt;"Pago/Recebido",H96&lt;&gt;"Cancelado")),"Revisar dados",IF(H96="Cancelado","Cancelado",IF(H96="Pago/Recebido","OK",IF(F96&lt;Dashboard!$B$18,"Vencido","No prazo")))))</f>
        <v/>
      </c>
    </row>
    <row r="97" ht="15.75" customHeight="1">
      <c r="A97" s="4"/>
      <c r="B97" s="6"/>
      <c r="C97" s="4"/>
      <c r="D97" s="4"/>
      <c r="E97" s="4"/>
      <c r="F97" s="6"/>
      <c r="G97" s="8"/>
      <c r="H97" s="4"/>
      <c r="I97" s="11" t="str">
        <f>IF(COUNTA(A97:H97)=0,"",IF(OR(A97="",AND(C97&lt;&gt;"Pagar",C97&lt;&gt;"Receber"),NOT(ISNUMBER(F97)),F97&lt;=0,NOT(ISNUMBER(G97)),G97&lt;=0,AND(H97&lt;&gt;"Pendente",H97&lt;&gt;"Pago/Recebido",H97&lt;&gt;"Cancelado")),"Revisar dados",IF(H97="Cancelado","Cancelado",IF(H97="Pago/Recebido","OK",IF(F97&lt;Dashboard!$B$18,"Vencido","No prazo")))))</f>
        <v/>
      </c>
    </row>
    <row r="98" ht="15.75" customHeight="1">
      <c r="A98" s="4"/>
      <c r="B98" s="6"/>
      <c r="C98" s="4"/>
      <c r="D98" s="4"/>
      <c r="E98" s="4"/>
      <c r="F98" s="6"/>
      <c r="G98" s="8"/>
      <c r="H98" s="4"/>
      <c r="I98" s="11" t="str">
        <f>IF(COUNTA(A98:H98)=0,"",IF(OR(A98="",AND(C98&lt;&gt;"Pagar",C98&lt;&gt;"Receber"),NOT(ISNUMBER(F98)),F98&lt;=0,NOT(ISNUMBER(G98)),G98&lt;=0,AND(H98&lt;&gt;"Pendente",H98&lt;&gt;"Pago/Recebido",H98&lt;&gt;"Cancelado")),"Revisar dados",IF(H98="Cancelado","Cancelado",IF(H98="Pago/Recebido","OK",IF(F98&lt;Dashboard!$B$18,"Vencido","No prazo")))))</f>
        <v/>
      </c>
    </row>
    <row r="99" ht="15.75" customHeight="1">
      <c r="A99" s="4"/>
      <c r="B99" s="6"/>
      <c r="C99" s="4"/>
      <c r="D99" s="4"/>
      <c r="E99" s="4"/>
      <c r="F99" s="6"/>
      <c r="G99" s="8"/>
      <c r="H99" s="4"/>
      <c r="I99" s="11" t="str">
        <f>IF(COUNTA(A99:H99)=0,"",IF(OR(A99="",AND(C99&lt;&gt;"Pagar",C99&lt;&gt;"Receber"),NOT(ISNUMBER(F99)),F99&lt;=0,NOT(ISNUMBER(G99)),G99&lt;=0,AND(H99&lt;&gt;"Pendente",H99&lt;&gt;"Pago/Recebido",H99&lt;&gt;"Cancelado")),"Revisar dados",IF(H99="Cancelado","Cancelado",IF(H99="Pago/Recebido","OK",IF(F99&lt;Dashboard!$B$18,"Vencido","No prazo")))))</f>
        <v/>
      </c>
    </row>
    <row r="100" ht="15.75" customHeight="1">
      <c r="A100" s="4"/>
      <c r="B100" s="6"/>
      <c r="C100" s="4"/>
      <c r="D100" s="4"/>
      <c r="E100" s="4"/>
      <c r="F100" s="6"/>
      <c r="G100" s="8"/>
      <c r="H100" s="4"/>
      <c r="I100" s="11" t="str">
        <f>IF(COUNTA(A100:H100)=0,"",IF(OR(A100="",AND(C100&lt;&gt;"Pagar",C100&lt;&gt;"Receber"),NOT(ISNUMBER(F100)),F100&lt;=0,NOT(ISNUMBER(G100)),G100&lt;=0,AND(H100&lt;&gt;"Pendente",H100&lt;&gt;"Pago/Recebido",H100&lt;&gt;"Cancelado")),"Revisar dados",IF(H100="Cancelado","Cancelado",IF(H100="Pago/Recebido","OK",IF(F100&lt;Dashboard!$B$18,"Vencido","No prazo")))))</f>
        <v/>
      </c>
    </row>
    <row r="101" ht="15.75" customHeight="1">
      <c r="A101" s="4"/>
      <c r="B101" s="6"/>
      <c r="C101" s="4"/>
      <c r="D101" s="4"/>
      <c r="E101" s="4"/>
      <c r="F101" s="6"/>
      <c r="G101" s="8"/>
      <c r="H101" s="4"/>
      <c r="I101" s="11" t="str">
        <f>IF(COUNTA(A101:H101)=0,"",IF(OR(A101="",AND(C101&lt;&gt;"Pagar",C101&lt;&gt;"Receber"),NOT(ISNUMBER(F101)),F101&lt;=0,NOT(ISNUMBER(G101)),G101&lt;=0,AND(H101&lt;&gt;"Pendente",H101&lt;&gt;"Pago/Recebido",H101&lt;&gt;"Cancelado")),"Revisar dados",IF(H101="Cancelado","Cancelado",IF(H101="Pago/Recebido","OK",IF(F101&lt;Dashboard!$B$18,"Vencido","No prazo")))))</f>
        <v/>
      </c>
    </row>
    <row r="102" ht="15.75" customHeight="1">
      <c r="A102" s="4"/>
      <c r="B102" s="6"/>
      <c r="C102" s="4"/>
      <c r="D102" s="4"/>
      <c r="E102" s="4"/>
      <c r="F102" s="6"/>
      <c r="G102" s="8"/>
      <c r="H102" s="4"/>
      <c r="I102" s="11" t="str">
        <f>IF(COUNTA(A102:H102)=0,"",IF(OR(A102="",AND(C102&lt;&gt;"Pagar",C102&lt;&gt;"Receber"),NOT(ISNUMBER(F102)),F102&lt;=0,NOT(ISNUMBER(G102)),G102&lt;=0,AND(H102&lt;&gt;"Pendente",H102&lt;&gt;"Pago/Recebido",H102&lt;&gt;"Cancelado")),"Revisar dados",IF(H102="Cancelado","Cancelado",IF(H102="Pago/Recebido","OK",IF(F102&lt;Dashboard!$B$18,"Vencido","No prazo")))))</f>
        <v/>
      </c>
    </row>
    <row r="103" ht="15.75" customHeight="1">
      <c r="A103" s="4"/>
      <c r="B103" s="6"/>
      <c r="C103" s="4"/>
      <c r="D103" s="4"/>
      <c r="E103" s="4"/>
      <c r="F103" s="6"/>
      <c r="G103" s="8"/>
      <c r="H103" s="4"/>
      <c r="I103" s="11" t="str">
        <f>IF(COUNTA(A103:H103)=0,"",IF(OR(A103="",AND(C103&lt;&gt;"Pagar",C103&lt;&gt;"Receber"),NOT(ISNUMBER(F103)),F103&lt;=0,NOT(ISNUMBER(G103)),G103&lt;=0,AND(H103&lt;&gt;"Pendente",H103&lt;&gt;"Pago/Recebido",H103&lt;&gt;"Cancelado")),"Revisar dados",IF(H103="Cancelado","Cancelado",IF(H103="Pago/Recebido","OK",IF(F103&lt;Dashboard!$B$18,"Vencido","No prazo")))))</f>
        <v/>
      </c>
    </row>
    <row r="104" ht="15.75" customHeight="1">
      <c r="A104" s="4"/>
      <c r="B104" s="6"/>
      <c r="C104" s="4"/>
      <c r="D104" s="4"/>
      <c r="E104" s="4"/>
      <c r="F104" s="6"/>
      <c r="G104" s="8"/>
      <c r="H104" s="4"/>
      <c r="I104" s="11" t="str">
        <f>IF(COUNTA(A104:H104)=0,"",IF(OR(A104="",AND(C104&lt;&gt;"Pagar",C104&lt;&gt;"Receber"),NOT(ISNUMBER(F104)),F104&lt;=0,NOT(ISNUMBER(G104)),G104&lt;=0,AND(H104&lt;&gt;"Pendente",H104&lt;&gt;"Pago/Recebido",H104&lt;&gt;"Cancelado")),"Revisar dados",IF(H104="Cancelado","Cancelado",IF(H104="Pago/Recebido","OK",IF(F104&lt;Dashboard!$B$18,"Vencido","No prazo")))))</f>
        <v/>
      </c>
    </row>
    <row r="105" ht="15.75" customHeight="1">
      <c r="A105" s="4"/>
      <c r="B105" s="6"/>
      <c r="C105" s="4"/>
      <c r="D105" s="4"/>
      <c r="E105" s="4"/>
      <c r="F105" s="6"/>
      <c r="G105" s="8"/>
      <c r="H105" s="4"/>
      <c r="I105" s="11" t="str">
        <f>IF(COUNTA(A105:H105)=0,"",IF(OR(A105="",AND(C105&lt;&gt;"Pagar",C105&lt;&gt;"Receber"),NOT(ISNUMBER(F105)),F105&lt;=0,NOT(ISNUMBER(G105)),G105&lt;=0,AND(H105&lt;&gt;"Pendente",H105&lt;&gt;"Pago/Recebido",H105&lt;&gt;"Cancelado")),"Revisar dados",IF(H105="Cancelado","Cancelado",IF(H105="Pago/Recebido","OK",IF(F105&lt;Dashboard!$B$18,"Vencido","No prazo")))))</f>
        <v/>
      </c>
    </row>
    <row r="106" ht="15.75" customHeight="1">
      <c r="A106" s="4"/>
      <c r="B106" s="6"/>
      <c r="C106" s="4"/>
      <c r="D106" s="4"/>
      <c r="E106" s="4"/>
      <c r="F106" s="6"/>
      <c r="G106" s="8"/>
      <c r="H106" s="4"/>
      <c r="I106" s="11" t="str">
        <f>IF(COUNTA(A106:H106)=0,"",IF(OR(A106="",AND(C106&lt;&gt;"Pagar",C106&lt;&gt;"Receber"),NOT(ISNUMBER(F106)),F106&lt;=0,NOT(ISNUMBER(G106)),G106&lt;=0,AND(H106&lt;&gt;"Pendente",H106&lt;&gt;"Pago/Recebido",H106&lt;&gt;"Cancelado")),"Revisar dados",IF(H106="Cancelado","Cancelado",IF(H106="Pago/Recebido","OK",IF(F106&lt;Dashboard!$B$18,"Vencido","No prazo")))))</f>
        <v/>
      </c>
    </row>
    <row r="107" ht="15.75" customHeight="1">
      <c r="A107" s="4"/>
      <c r="B107" s="6"/>
      <c r="C107" s="4"/>
      <c r="D107" s="4"/>
      <c r="E107" s="4"/>
      <c r="F107" s="6"/>
      <c r="G107" s="8"/>
      <c r="H107" s="4"/>
      <c r="I107" s="11" t="str">
        <f>IF(COUNTA(A107:H107)=0,"",IF(OR(A107="",AND(C107&lt;&gt;"Pagar",C107&lt;&gt;"Receber"),NOT(ISNUMBER(F107)),F107&lt;=0,NOT(ISNUMBER(G107)),G107&lt;=0,AND(H107&lt;&gt;"Pendente",H107&lt;&gt;"Pago/Recebido",H107&lt;&gt;"Cancelado")),"Revisar dados",IF(H107="Cancelado","Cancelado",IF(H107="Pago/Recebido","OK",IF(F107&lt;Dashboard!$B$18,"Vencido","No prazo")))))</f>
        <v/>
      </c>
    </row>
    <row r="108" ht="15.75" customHeight="1">
      <c r="A108" s="4"/>
      <c r="B108" s="6"/>
      <c r="C108" s="4"/>
      <c r="D108" s="4"/>
      <c r="E108" s="4"/>
      <c r="F108" s="6"/>
      <c r="G108" s="8"/>
      <c r="H108" s="4"/>
      <c r="I108" s="11" t="str">
        <f>IF(COUNTA(A108:H108)=0,"",IF(OR(A108="",AND(C108&lt;&gt;"Pagar",C108&lt;&gt;"Receber"),NOT(ISNUMBER(F108)),F108&lt;=0,NOT(ISNUMBER(G108)),G108&lt;=0,AND(H108&lt;&gt;"Pendente",H108&lt;&gt;"Pago/Recebido",H108&lt;&gt;"Cancelado")),"Revisar dados",IF(H108="Cancelado","Cancelado",IF(H108="Pago/Recebido","OK",IF(F108&lt;Dashboard!$B$18,"Vencido","No prazo")))))</f>
        <v/>
      </c>
    </row>
    <row r="109" ht="15.75" customHeight="1">
      <c r="A109" s="4"/>
      <c r="B109" s="6"/>
      <c r="C109" s="4"/>
      <c r="D109" s="4"/>
      <c r="E109" s="4"/>
      <c r="F109" s="6"/>
      <c r="G109" s="8"/>
      <c r="H109" s="4"/>
      <c r="I109" s="11" t="str">
        <f>IF(COUNTA(A109:H109)=0,"",IF(OR(A109="",AND(C109&lt;&gt;"Pagar",C109&lt;&gt;"Receber"),NOT(ISNUMBER(F109)),F109&lt;=0,NOT(ISNUMBER(G109)),G109&lt;=0,AND(H109&lt;&gt;"Pendente",H109&lt;&gt;"Pago/Recebido",H109&lt;&gt;"Cancelado")),"Revisar dados",IF(H109="Cancelado","Cancelado",IF(H109="Pago/Recebido","OK",IF(F109&lt;Dashboard!$B$18,"Vencido","No prazo")))))</f>
        <v/>
      </c>
    </row>
    <row r="110" ht="15.75" customHeight="1">
      <c r="A110" s="4"/>
      <c r="B110" s="6"/>
      <c r="C110" s="4"/>
      <c r="D110" s="4"/>
      <c r="E110" s="4"/>
      <c r="F110" s="6"/>
      <c r="G110" s="8"/>
      <c r="H110" s="4"/>
      <c r="I110" s="11" t="str">
        <f>IF(COUNTA(A110:H110)=0,"",IF(OR(A110="",AND(C110&lt;&gt;"Pagar",C110&lt;&gt;"Receber"),NOT(ISNUMBER(F110)),F110&lt;=0,NOT(ISNUMBER(G110)),G110&lt;=0,AND(H110&lt;&gt;"Pendente",H110&lt;&gt;"Pago/Recebido",H110&lt;&gt;"Cancelado")),"Revisar dados",IF(H110="Cancelado","Cancelado",IF(H110="Pago/Recebido","OK",IF(F110&lt;Dashboard!$B$18,"Vencido","No prazo")))))</f>
        <v/>
      </c>
    </row>
    <row r="111" ht="15.75" customHeight="1">
      <c r="A111" s="4"/>
      <c r="B111" s="6"/>
      <c r="C111" s="4"/>
      <c r="D111" s="4"/>
      <c r="E111" s="4"/>
      <c r="F111" s="6"/>
      <c r="G111" s="8"/>
      <c r="H111" s="4"/>
      <c r="I111" s="11" t="str">
        <f>IF(COUNTA(A111:H111)=0,"",IF(OR(A111="",AND(C111&lt;&gt;"Pagar",C111&lt;&gt;"Receber"),NOT(ISNUMBER(F111)),F111&lt;=0,NOT(ISNUMBER(G111)),G111&lt;=0,AND(H111&lt;&gt;"Pendente",H111&lt;&gt;"Pago/Recebido",H111&lt;&gt;"Cancelado")),"Revisar dados",IF(H111="Cancelado","Cancelado",IF(H111="Pago/Recebido","OK",IF(F111&lt;Dashboard!$B$18,"Vencido","No prazo")))))</f>
        <v/>
      </c>
    </row>
    <row r="112" ht="15.75" customHeight="1">
      <c r="A112" s="4"/>
      <c r="B112" s="6"/>
      <c r="C112" s="4"/>
      <c r="D112" s="4"/>
      <c r="E112" s="4"/>
      <c r="F112" s="6"/>
      <c r="G112" s="8"/>
      <c r="H112" s="4"/>
      <c r="I112" s="11" t="str">
        <f>IF(COUNTA(A112:H112)=0,"",IF(OR(A112="",AND(C112&lt;&gt;"Pagar",C112&lt;&gt;"Receber"),NOT(ISNUMBER(F112)),F112&lt;=0,NOT(ISNUMBER(G112)),G112&lt;=0,AND(H112&lt;&gt;"Pendente",H112&lt;&gt;"Pago/Recebido",H112&lt;&gt;"Cancelado")),"Revisar dados",IF(H112="Cancelado","Cancelado",IF(H112="Pago/Recebido","OK",IF(F112&lt;Dashboard!$B$18,"Vencido","No prazo")))))</f>
        <v/>
      </c>
    </row>
    <row r="113" ht="15.75" customHeight="1">
      <c r="A113" s="4"/>
      <c r="B113" s="6"/>
      <c r="C113" s="4"/>
      <c r="D113" s="4"/>
      <c r="E113" s="4"/>
      <c r="F113" s="6"/>
      <c r="G113" s="8"/>
      <c r="H113" s="4"/>
      <c r="I113" s="11" t="str">
        <f>IF(COUNTA(A113:H113)=0,"",IF(OR(A113="",AND(C113&lt;&gt;"Pagar",C113&lt;&gt;"Receber"),NOT(ISNUMBER(F113)),F113&lt;=0,NOT(ISNUMBER(G113)),G113&lt;=0,AND(H113&lt;&gt;"Pendente",H113&lt;&gt;"Pago/Recebido",H113&lt;&gt;"Cancelado")),"Revisar dados",IF(H113="Cancelado","Cancelado",IF(H113="Pago/Recebido","OK",IF(F113&lt;Dashboard!$B$18,"Vencido","No prazo")))))</f>
        <v/>
      </c>
    </row>
    <row r="114" ht="15.75" customHeight="1">
      <c r="A114" s="4"/>
      <c r="B114" s="6"/>
      <c r="C114" s="4"/>
      <c r="D114" s="4"/>
      <c r="E114" s="4"/>
      <c r="F114" s="6"/>
      <c r="G114" s="8"/>
      <c r="H114" s="4"/>
      <c r="I114" s="11" t="str">
        <f>IF(COUNTA(A114:H114)=0,"",IF(OR(A114="",AND(C114&lt;&gt;"Pagar",C114&lt;&gt;"Receber"),NOT(ISNUMBER(F114)),F114&lt;=0,NOT(ISNUMBER(G114)),G114&lt;=0,AND(H114&lt;&gt;"Pendente",H114&lt;&gt;"Pago/Recebido",H114&lt;&gt;"Cancelado")),"Revisar dados",IF(H114="Cancelado","Cancelado",IF(H114="Pago/Recebido","OK",IF(F114&lt;Dashboard!$B$18,"Vencido","No prazo")))))</f>
        <v/>
      </c>
    </row>
    <row r="115" ht="15.75" customHeight="1">
      <c r="A115" s="4"/>
      <c r="B115" s="6"/>
      <c r="C115" s="4"/>
      <c r="D115" s="4"/>
      <c r="E115" s="4"/>
      <c r="F115" s="6"/>
      <c r="G115" s="8"/>
      <c r="H115" s="4"/>
      <c r="I115" s="11" t="str">
        <f>IF(COUNTA(A115:H115)=0,"",IF(OR(A115="",AND(C115&lt;&gt;"Pagar",C115&lt;&gt;"Receber"),NOT(ISNUMBER(F115)),F115&lt;=0,NOT(ISNUMBER(G115)),G115&lt;=0,AND(H115&lt;&gt;"Pendente",H115&lt;&gt;"Pago/Recebido",H115&lt;&gt;"Cancelado")),"Revisar dados",IF(H115="Cancelado","Cancelado",IF(H115="Pago/Recebido","OK",IF(F115&lt;Dashboard!$B$18,"Vencido","No prazo")))))</f>
        <v/>
      </c>
    </row>
    <row r="116" ht="15.75" customHeight="1">
      <c r="A116" s="4"/>
      <c r="B116" s="6"/>
      <c r="C116" s="4"/>
      <c r="D116" s="4"/>
      <c r="E116" s="4"/>
      <c r="F116" s="6"/>
      <c r="G116" s="8"/>
      <c r="H116" s="4"/>
      <c r="I116" s="11" t="str">
        <f>IF(COUNTA(A116:H116)=0,"",IF(OR(A116="",AND(C116&lt;&gt;"Pagar",C116&lt;&gt;"Receber"),NOT(ISNUMBER(F116)),F116&lt;=0,NOT(ISNUMBER(G116)),G116&lt;=0,AND(H116&lt;&gt;"Pendente",H116&lt;&gt;"Pago/Recebido",H116&lt;&gt;"Cancelado")),"Revisar dados",IF(H116="Cancelado","Cancelado",IF(H116="Pago/Recebido","OK",IF(F116&lt;Dashboard!$B$18,"Vencido","No prazo")))))</f>
        <v/>
      </c>
    </row>
    <row r="117" ht="15.75" customHeight="1">
      <c r="A117" s="4"/>
      <c r="B117" s="6"/>
      <c r="C117" s="4"/>
      <c r="D117" s="4"/>
      <c r="E117" s="4"/>
      <c r="F117" s="6"/>
      <c r="G117" s="8"/>
      <c r="H117" s="4"/>
      <c r="I117" s="11" t="str">
        <f>IF(COUNTA(A117:H117)=0,"",IF(OR(A117="",AND(C117&lt;&gt;"Pagar",C117&lt;&gt;"Receber"),NOT(ISNUMBER(F117)),F117&lt;=0,NOT(ISNUMBER(G117)),G117&lt;=0,AND(H117&lt;&gt;"Pendente",H117&lt;&gt;"Pago/Recebido",H117&lt;&gt;"Cancelado")),"Revisar dados",IF(H117="Cancelado","Cancelado",IF(H117="Pago/Recebido","OK",IF(F117&lt;Dashboard!$B$18,"Vencido","No prazo")))))</f>
        <v/>
      </c>
    </row>
    <row r="118" ht="15.75" customHeight="1">
      <c r="A118" s="4"/>
      <c r="B118" s="6"/>
      <c r="C118" s="4"/>
      <c r="D118" s="4"/>
      <c r="E118" s="4"/>
      <c r="F118" s="6"/>
      <c r="G118" s="8"/>
      <c r="H118" s="4"/>
      <c r="I118" s="11" t="str">
        <f>IF(COUNTA(A118:H118)=0,"",IF(OR(A118="",AND(C118&lt;&gt;"Pagar",C118&lt;&gt;"Receber"),NOT(ISNUMBER(F118)),F118&lt;=0,NOT(ISNUMBER(G118)),G118&lt;=0,AND(H118&lt;&gt;"Pendente",H118&lt;&gt;"Pago/Recebido",H118&lt;&gt;"Cancelado")),"Revisar dados",IF(H118="Cancelado","Cancelado",IF(H118="Pago/Recebido","OK",IF(F118&lt;Dashboard!$B$18,"Vencido","No prazo")))))</f>
        <v/>
      </c>
    </row>
    <row r="119" ht="15.75" customHeight="1">
      <c r="A119" s="4"/>
      <c r="B119" s="6"/>
      <c r="C119" s="4"/>
      <c r="D119" s="4"/>
      <c r="E119" s="4"/>
      <c r="F119" s="6"/>
      <c r="G119" s="8"/>
      <c r="H119" s="4"/>
      <c r="I119" s="11" t="str">
        <f>IF(COUNTA(A119:H119)=0,"",IF(OR(A119="",AND(C119&lt;&gt;"Pagar",C119&lt;&gt;"Receber"),NOT(ISNUMBER(F119)),F119&lt;=0,NOT(ISNUMBER(G119)),G119&lt;=0,AND(H119&lt;&gt;"Pendente",H119&lt;&gt;"Pago/Recebido",H119&lt;&gt;"Cancelado")),"Revisar dados",IF(H119="Cancelado","Cancelado",IF(H119="Pago/Recebido","OK",IF(F119&lt;Dashboard!$B$18,"Vencido","No prazo")))))</f>
        <v/>
      </c>
    </row>
    <row r="120" ht="15.75" customHeight="1">
      <c r="A120" s="4"/>
      <c r="B120" s="6"/>
      <c r="C120" s="4"/>
      <c r="D120" s="4"/>
      <c r="E120" s="4"/>
      <c r="F120" s="6"/>
      <c r="G120" s="8"/>
      <c r="H120" s="4"/>
      <c r="I120" s="11" t="str">
        <f>IF(COUNTA(A120:H120)=0,"",IF(OR(A120="",AND(C120&lt;&gt;"Pagar",C120&lt;&gt;"Receber"),NOT(ISNUMBER(F120)),F120&lt;=0,NOT(ISNUMBER(G120)),G120&lt;=0,AND(H120&lt;&gt;"Pendente",H120&lt;&gt;"Pago/Recebido",H120&lt;&gt;"Cancelado")),"Revisar dados",IF(H120="Cancelado","Cancelado",IF(H120="Pago/Recebido","OK",IF(F120&lt;Dashboard!$B$18,"Vencido","No prazo")))))</f>
        <v/>
      </c>
    </row>
    <row r="121" ht="15.75" customHeight="1">
      <c r="A121" s="4"/>
      <c r="B121" s="6"/>
      <c r="C121" s="4"/>
      <c r="D121" s="4"/>
      <c r="E121" s="4"/>
      <c r="F121" s="6"/>
      <c r="G121" s="8"/>
      <c r="H121" s="4"/>
      <c r="I121" s="11" t="str">
        <f>IF(COUNTA(A121:H121)=0,"",IF(OR(A121="",AND(C121&lt;&gt;"Pagar",C121&lt;&gt;"Receber"),NOT(ISNUMBER(F121)),F121&lt;=0,NOT(ISNUMBER(G121)),G121&lt;=0,AND(H121&lt;&gt;"Pendente",H121&lt;&gt;"Pago/Recebido",H121&lt;&gt;"Cancelado")),"Revisar dados",IF(H121="Cancelado","Cancelado",IF(H121="Pago/Recebido","OK",IF(F121&lt;Dashboard!$B$18,"Vencido","No prazo")))))</f>
        <v/>
      </c>
    </row>
    <row r="122" ht="15.75" customHeight="1">
      <c r="A122" s="4"/>
      <c r="B122" s="6"/>
      <c r="C122" s="4"/>
      <c r="D122" s="4"/>
      <c r="E122" s="4"/>
      <c r="F122" s="6"/>
      <c r="G122" s="8"/>
      <c r="H122" s="4"/>
      <c r="I122" s="11" t="str">
        <f>IF(COUNTA(A122:H122)=0,"",IF(OR(A122="",AND(C122&lt;&gt;"Pagar",C122&lt;&gt;"Receber"),NOT(ISNUMBER(F122)),F122&lt;=0,NOT(ISNUMBER(G122)),G122&lt;=0,AND(H122&lt;&gt;"Pendente",H122&lt;&gt;"Pago/Recebido",H122&lt;&gt;"Cancelado")),"Revisar dados",IF(H122="Cancelado","Cancelado",IF(H122="Pago/Recebido","OK",IF(F122&lt;Dashboard!$B$18,"Vencido","No prazo")))))</f>
        <v/>
      </c>
    </row>
    <row r="123" ht="15.75" customHeight="1">
      <c r="A123" s="4"/>
      <c r="B123" s="6"/>
      <c r="C123" s="4"/>
      <c r="D123" s="4"/>
      <c r="E123" s="4"/>
      <c r="F123" s="6"/>
      <c r="G123" s="8"/>
      <c r="H123" s="4"/>
      <c r="I123" s="11" t="str">
        <f>IF(COUNTA(A123:H123)=0,"",IF(OR(A123="",AND(C123&lt;&gt;"Pagar",C123&lt;&gt;"Receber"),NOT(ISNUMBER(F123)),F123&lt;=0,NOT(ISNUMBER(G123)),G123&lt;=0,AND(H123&lt;&gt;"Pendente",H123&lt;&gt;"Pago/Recebido",H123&lt;&gt;"Cancelado")),"Revisar dados",IF(H123="Cancelado","Cancelado",IF(H123="Pago/Recebido","OK",IF(F123&lt;Dashboard!$B$18,"Vencido","No prazo")))))</f>
        <v/>
      </c>
    </row>
    <row r="124" ht="15.75" customHeight="1">
      <c r="A124" s="4"/>
      <c r="B124" s="6"/>
      <c r="C124" s="4"/>
      <c r="D124" s="4"/>
      <c r="E124" s="4"/>
      <c r="F124" s="6"/>
      <c r="G124" s="8"/>
      <c r="H124" s="4"/>
      <c r="I124" s="11" t="str">
        <f>IF(COUNTA(A124:H124)=0,"",IF(OR(A124="",AND(C124&lt;&gt;"Pagar",C124&lt;&gt;"Receber"),NOT(ISNUMBER(F124)),F124&lt;=0,NOT(ISNUMBER(G124)),G124&lt;=0,AND(H124&lt;&gt;"Pendente",H124&lt;&gt;"Pago/Recebido",H124&lt;&gt;"Cancelado")),"Revisar dados",IF(H124="Cancelado","Cancelado",IF(H124="Pago/Recebido","OK",IF(F124&lt;Dashboard!$B$18,"Vencido","No prazo")))))</f>
        <v/>
      </c>
    </row>
    <row r="125" ht="15.75" customHeight="1">
      <c r="A125" s="4"/>
      <c r="B125" s="6"/>
      <c r="C125" s="4"/>
      <c r="D125" s="4"/>
      <c r="E125" s="4"/>
      <c r="F125" s="6"/>
      <c r="G125" s="8"/>
      <c r="H125" s="4"/>
      <c r="I125" s="11" t="str">
        <f>IF(COUNTA(A125:H125)=0,"",IF(OR(A125="",AND(C125&lt;&gt;"Pagar",C125&lt;&gt;"Receber"),NOT(ISNUMBER(F125)),F125&lt;=0,NOT(ISNUMBER(G125)),G125&lt;=0,AND(H125&lt;&gt;"Pendente",H125&lt;&gt;"Pago/Recebido",H125&lt;&gt;"Cancelado")),"Revisar dados",IF(H125="Cancelado","Cancelado",IF(H125="Pago/Recebido","OK",IF(F125&lt;Dashboard!$B$18,"Vencido","No prazo")))))</f>
        <v/>
      </c>
    </row>
    <row r="126" ht="15.75" customHeight="1">
      <c r="A126" s="4"/>
      <c r="B126" s="6"/>
      <c r="C126" s="4"/>
      <c r="D126" s="4"/>
      <c r="E126" s="4"/>
      <c r="F126" s="6"/>
      <c r="G126" s="8"/>
      <c r="H126" s="4"/>
      <c r="I126" s="11" t="str">
        <f>IF(COUNTA(A126:H126)=0,"",IF(OR(A126="",AND(C126&lt;&gt;"Pagar",C126&lt;&gt;"Receber"),NOT(ISNUMBER(F126)),F126&lt;=0,NOT(ISNUMBER(G126)),G126&lt;=0,AND(H126&lt;&gt;"Pendente",H126&lt;&gt;"Pago/Recebido",H126&lt;&gt;"Cancelado")),"Revisar dados",IF(H126="Cancelado","Cancelado",IF(H126="Pago/Recebido","OK",IF(F126&lt;Dashboard!$B$18,"Vencido","No prazo")))))</f>
        <v/>
      </c>
    </row>
    <row r="127" ht="15.75" customHeight="1">
      <c r="A127" s="4"/>
      <c r="B127" s="6"/>
      <c r="C127" s="4"/>
      <c r="D127" s="4"/>
      <c r="E127" s="4"/>
      <c r="F127" s="6"/>
      <c r="G127" s="8"/>
      <c r="H127" s="4"/>
      <c r="I127" s="11" t="str">
        <f>IF(COUNTA(A127:H127)=0,"",IF(OR(A127="",AND(C127&lt;&gt;"Pagar",C127&lt;&gt;"Receber"),NOT(ISNUMBER(F127)),F127&lt;=0,NOT(ISNUMBER(G127)),G127&lt;=0,AND(H127&lt;&gt;"Pendente",H127&lt;&gt;"Pago/Recebido",H127&lt;&gt;"Cancelado")),"Revisar dados",IF(H127="Cancelado","Cancelado",IF(H127="Pago/Recebido","OK",IF(F127&lt;Dashboard!$B$18,"Vencido","No prazo")))))</f>
        <v/>
      </c>
    </row>
    <row r="128" ht="15.75" customHeight="1">
      <c r="A128" s="4"/>
      <c r="B128" s="6"/>
      <c r="C128" s="4"/>
      <c r="D128" s="4"/>
      <c r="E128" s="4"/>
      <c r="F128" s="6"/>
      <c r="G128" s="8"/>
      <c r="H128" s="4"/>
      <c r="I128" s="11" t="str">
        <f>IF(COUNTA(A128:H128)=0,"",IF(OR(A128="",AND(C128&lt;&gt;"Pagar",C128&lt;&gt;"Receber"),NOT(ISNUMBER(F128)),F128&lt;=0,NOT(ISNUMBER(G128)),G128&lt;=0,AND(H128&lt;&gt;"Pendente",H128&lt;&gt;"Pago/Recebido",H128&lt;&gt;"Cancelado")),"Revisar dados",IF(H128="Cancelado","Cancelado",IF(H128="Pago/Recebido","OK",IF(F128&lt;Dashboard!$B$18,"Vencido","No prazo")))))</f>
        <v/>
      </c>
    </row>
    <row r="129" ht="15.75" customHeight="1">
      <c r="A129" s="4"/>
      <c r="B129" s="6"/>
      <c r="C129" s="4"/>
      <c r="D129" s="4"/>
      <c r="E129" s="4"/>
      <c r="F129" s="6"/>
      <c r="G129" s="8"/>
      <c r="H129" s="4"/>
      <c r="I129" s="11" t="str">
        <f>IF(COUNTA(A129:H129)=0,"",IF(OR(A129="",AND(C129&lt;&gt;"Pagar",C129&lt;&gt;"Receber"),NOT(ISNUMBER(F129)),F129&lt;=0,NOT(ISNUMBER(G129)),G129&lt;=0,AND(H129&lt;&gt;"Pendente",H129&lt;&gt;"Pago/Recebido",H129&lt;&gt;"Cancelado")),"Revisar dados",IF(H129="Cancelado","Cancelado",IF(H129="Pago/Recebido","OK",IF(F129&lt;Dashboard!$B$18,"Vencido","No prazo")))))</f>
        <v/>
      </c>
    </row>
    <row r="130" ht="15.75" customHeight="1">
      <c r="A130" s="4"/>
      <c r="B130" s="6"/>
      <c r="C130" s="4"/>
      <c r="D130" s="4"/>
      <c r="E130" s="4"/>
      <c r="F130" s="6"/>
      <c r="G130" s="8"/>
      <c r="H130" s="4"/>
      <c r="I130" s="11" t="str">
        <f>IF(COUNTA(A130:H130)=0,"",IF(OR(A130="",AND(C130&lt;&gt;"Pagar",C130&lt;&gt;"Receber"),NOT(ISNUMBER(F130)),F130&lt;=0,NOT(ISNUMBER(G130)),G130&lt;=0,AND(H130&lt;&gt;"Pendente",H130&lt;&gt;"Pago/Recebido",H130&lt;&gt;"Cancelado")),"Revisar dados",IF(H130="Cancelado","Cancelado",IF(H130="Pago/Recebido","OK",IF(F130&lt;Dashboard!$B$18,"Vencido","No prazo")))))</f>
        <v/>
      </c>
    </row>
    <row r="131" ht="15.75" customHeight="1">
      <c r="A131" s="4"/>
      <c r="B131" s="6"/>
      <c r="C131" s="4"/>
      <c r="D131" s="4"/>
      <c r="E131" s="4"/>
      <c r="F131" s="6"/>
      <c r="G131" s="8"/>
      <c r="H131" s="4"/>
      <c r="I131" s="11" t="str">
        <f>IF(COUNTA(A131:H131)=0,"",IF(OR(A131="",AND(C131&lt;&gt;"Pagar",C131&lt;&gt;"Receber"),NOT(ISNUMBER(F131)),F131&lt;=0,NOT(ISNUMBER(G131)),G131&lt;=0,AND(H131&lt;&gt;"Pendente",H131&lt;&gt;"Pago/Recebido",H131&lt;&gt;"Cancelado")),"Revisar dados",IF(H131="Cancelado","Cancelado",IF(H131="Pago/Recebido","OK",IF(F131&lt;Dashboard!$B$18,"Vencido","No prazo")))))</f>
        <v/>
      </c>
    </row>
    <row r="132" ht="15.75" customHeight="1">
      <c r="A132" s="4"/>
      <c r="B132" s="6"/>
      <c r="C132" s="4"/>
      <c r="D132" s="4"/>
      <c r="E132" s="4"/>
      <c r="F132" s="6"/>
      <c r="G132" s="8"/>
      <c r="H132" s="4"/>
      <c r="I132" s="11" t="str">
        <f>IF(COUNTA(A132:H132)=0,"",IF(OR(A132="",AND(C132&lt;&gt;"Pagar",C132&lt;&gt;"Receber"),NOT(ISNUMBER(F132)),F132&lt;=0,NOT(ISNUMBER(G132)),G132&lt;=0,AND(H132&lt;&gt;"Pendente",H132&lt;&gt;"Pago/Recebido",H132&lt;&gt;"Cancelado")),"Revisar dados",IF(H132="Cancelado","Cancelado",IF(H132="Pago/Recebido","OK",IF(F132&lt;Dashboard!$B$18,"Vencido","No prazo")))))</f>
        <v/>
      </c>
    </row>
    <row r="133" ht="15.75" customHeight="1">
      <c r="A133" s="4"/>
      <c r="B133" s="6"/>
      <c r="C133" s="4"/>
      <c r="D133" s="4"/>
      <c r="E133" s="4"/>
      <c r="F133" s="6"/>
      <c r="G133" s="8"/>
      <c r="H133" s="4"/>
      <c r="I133" s="11" t="str">
        <f>IF(COUNTA(A133:H133)=0,"",IF(OR(A133="",AND(C133&lt;&gt;"Pagar",C133&lt;&gt;"Receber"),NOT(ISNUMBER(F133)),F133&lt;=0,NOT(ISNUMBER(G133)),G133&lt;=0,AND(H133&lt;&gt;"Pendente",H133&lt;&gt;"Pago/Recebido",H133&lt;&gt;"Cancelado")),"Revisar dados",IF(H133="Cancelado","Cancelado",IF(H133="Pago/Recebido","OK",IF(F133&lt;Dashboard!$B$18,"Vencido","No prazo")))))</f>
        <v/>
      </c>
    </row>
    <row r="134" ht="15.75" customHeight="1">
      <c r="A134" s="4"/>
      <c r="B134" s="6"/>
      <c r="C134" s="4"/>
      <c r="D134" s="4"/>
      <c r="E134" s="4"/>
      <c r="F134" s="6"/>
      <c r="G134" s="8"/>
      <c r="H134" s="4"/>
      <c r="I134" s="11" t="str">
        <f>IF(COUNTA(A134:H134)=0,"",IF(OR(A134="",AND(C134&lt;&gt;"Pagar",C134&lt;&gt;"Receber"),NOT(ISNUMBER(F134)),F134&lt;=0,NOT(ISNUMBER(G134)),G134&lt;=0,AND(H134&lt;&gt;"Pendente",H134&lt;&gt;"Pago/Recebido",H134&lt;&gt;"Cancelado")),"Revisar dados",IF(H134="Cancelado","Cancelado",IF(H134="Pago/Recebido","OK",IF(F134&lt;Dashboard!$B$18,"Vencido","No prazo")))))</f>
        <v/>
      </c>
    </row>
    <row r="135" ht="15.75" customHeight="1">
      <c r="A135" s="4"/>
      <c r="B135" s="6"/>
      <c r="C135" s="4"/>
      <c r="D135" s="4"/>
      <c r="E135" s="4"/>
      <c r="F135" s="6"/>
      <c r="G135" s="8"/>
      <c r="H135" s="4"/>
      <c r="I135" s="11" t="str">
        <f>IF(COUNTA(A135:H135)=0,"",IF(OR(A135="",AND(C135&lt;&gt;"Pagar",C135&lt;&gt;"Receber"),NOT(ISNUMBER(F135)),F135&lt;=0,NOT(ISNUMBER(G135)),G135&lt;=0,AND(H135&lt;&gt;"Pendente",H135&lt;&gt;"Pago/Recebido",H135&lt;&gt;"Cancelado")),"Revisar dados",IF(H135="Cancelado","Cancelado",IF(H135="Pago/Recebido","OK",IF(F135&lt;Dashboard!$B$18,"Vencido","No prazo")))))</f>
        <v/>
      </c>
    </row>
    <row r="136" ht="15.75" customHeight="1">
      <c r="A136" s="4"/>
      <c r="B136" s="6"/>
      <c r="C136" s="4"/>
      <c r="D136" s="4"/>
      <c r="E136" s="4"/>
      <c r="F136" s="6"/>
      <c r="G136" s="8"/>
      <c r="H136" s="4"/>
      <c r="I136" s="11" t="str">
        <f>IF(COUNTA(A136:H136)=0,"",IF(OR(A136="",AND(C136&lt;&gt;"Pagar",C136&lt;&gt;"Receber"),NOT(ISNUMBER(F136)),F136&lt;=0,NOT(ISNUMBER(G136)),G136&lt;=0,AND(H136&lt;&gt;"Pendente",H136&lt;&gt;"Pago/Recebido",H136&lt;&gt;"Cancelado")),"Revisar dados",IF(H136="Cancelado","Cancelado",IF(H136="Pago/Recebido","OK",IF(F136&lt;Dashboard!$B$18,"Vencido","No prazo")))))</f>
        <v/>
      </c>
    </row>
    <row r="137" ht="15.75" customHeight="1">
      <c r="A137" s="4"/>
      <c r="B137" s="6"/>
      <c r="C137" s="4"/>
      <c r="D137" s="4"/>
      <c r="E137" s="4"/>
      <c r="F137" s="6"/>
      <c r="G137" s="8"/>
      <c r="H137" s="4"/>
      <c r="I137" s="11" t="str">
        <f>IF(COUNTA(A137:H137)=0,"",IF(OR(A137="",AND(C137&lt;&gt;"Pagar",C137&lt;&gt;"Receber"),NOT(ISNUMBER(F137)),F137&lt;=0,NOT(ISNUMBER(G137)),G137&lt;=0,AND(H137&lt;&gt;"Pendente",H137&lt;&gt;"Pago/Recebido",H137&lt;&gt;"Cancelado")),"Revisar dados",IF(H137="Cancelado","Cancelado",IF(H137="Pago/Recebido","OK",IF(F137&lt;Dashboard!$B$18,"Vencido","No prazo")))))</f>
        <v/>
      </c>
    </row>
    <row r="138" ht="15.75" customHeight="1">
      <c r="A138" s="4"/>
      <c r="B138" s="6"/>
      <c r="C138" s="4"/>
      <c r="D138" s="4"/>
      <c r="E138" s="4"/>
      <c r="F138" s="6"/>
      <c r="G138" s="8"/>
      <c r="H138" s="4"/>
      <c r="I138" s="11" t="str">
        <f>IF(COUNTA(A138:H138)=0,"",IF(OR(A138="",AND(C138&lt;&gt;"Pagar",C138&lt;&gt;"Receber"),NOT(ISNUMBER(F138)),F138&lt;=0,NOT(ISNUMBER(G138)),G138&lt;=0,AND(H138&lt;&gt;"Pendente",H138&lt;&gt;"Pago/Recebido",H138&lt;&gt;"Cancelado")),"Revisar dados",IF(H138="Cancelado","Cancelado",IF(H138="Pago/Recebido","OK",IF(F138&lt;Dashboard!$B$18,"Vencido","No prazo")))))</f>
        <v/>
      </c>
    </row>
    <row r="139" ht="15.75" customHeight="1">
      <c r="A139" s="4"/>
      <c r="B139" s="6"/>
      <c r="C139" s="4"/>
      <c r="D139" s="4"/>
      <c r="E139" s="4"/>
      <c r="F139" s="6"/>
      <c r="G139" s="8"/>
      <c r="H139" s="4"/>
      <c r="I139" s="11" t="str">
        <f>IF(COUNTA(A139:H139)=0,"",IF(OR(A139="",AND(C139&lt;&gt;"Pagar",C139&lt;&gt;"Receber"),NOT(ISNUMBER(F139)),F139&lt;=0,NOT(ISNUMBER(G139)),G139&lt;=0,AND(H139&lt;&gt;"Pendente",H139&lt;&gt;"Pago/Recebido",H139&lt;&gt;"Cancelado")),"Revisar dados",IF(H139="Cancelado","Cancelado",IF(H139="Pago/Recebido","OK",IF(F139&lt;Dashboard!$B$18,"Vencido","No prazo")))))</f>
        <v/>
      </c>
    </row>
    <row r="140" ht="15.75" customHeight="1">
      <c r="A140" s="4"/>
      <c r="B140" s="6"/>
      <c r="C140" s="4"/>
      <c r="D140" s="4"/>
      <c r="E140" s="4"/>
      <c r="F140" s="6"/>
      <c r="G140" s="8"/>
      <c r="H140" s="4"/>
      <c r="I140" s="11" t="str">
        <f>IF(COUNTA(A140:H140)=0,"",IF(OR(A140="",AND(C140&lt;&gt;"Pagar",C140&lt;&gt;"Receber"),NOT(ISNUMBER(F140)),F140&lt;=0,NOT(ISNUMBER(G140)),G140&lt;=0,AND(H140&lt;&gt;"Pendente",H140&lt;&gt;"Pago/Recebido",H140&lt;&gt;"Cancelado")),"Revisar dados",IF(H140="Cancelado","Cancelado",IF(H140="Pago/Recebido","OK",IF(F140&lt;Dashboard!$B$18,"Vencido","No prazo")))))</f>
        <v/>
      </c>
    </row>
    <row r="141" ht="15.75" customHeight="1">
      <c r="A141" s="4"/>
      <c r="B141" s="6"/>
      <c r="C141" s="4"/>
      <c r="D141" s="4"/>
      <c r="E141" s="4"/>
      <c r="F141" s="6"/>
      <c r="G141" s="8"/>
      <c r="H141" s="4"/>
      <c r="I141" s="11" t="str">
        <f>IF(COUNTA(A141:H141)=0,"",IF(OR(A141="",AND(C141&lt;&gt;"Pagar",C141&lt;&gt;"Receber"),NOT(ISNUMBER(F141)),F141&lt;=0,NOT(ISNUMBER(G141)),G141&lt;=0,AND(H141&lt;&gt;"Pendente",H141&lt;&gt;"Pago/Recebido",H141&lt;&gt;"Cancelado")),"Revisar dados",IF(H141="Cancelado","Cancelado",IF(H141="Pago/Recebido","OK",IF(F141&lt;Dashboard!$B$18,"Vencido","No prazo")))))</f>
        <v/>
      </c>
    </row>
    <row r="142" ht="15.75" customHeight="1">
      <c r="A142" s="4"/>
      <c r="B142" s="6"/>
      <c r="C142" s="4"/>
      <c r="D142" s="4"/>
      <c r="E142" s="4"/>
      <c r="F142" s="6"/>
      <c r="G142" s="8"/>
      <c r="H142" s="4"/>
      <c r="I142" s="11" t="str">
        <f>IF(COUNTA(A142:H142)=0,"",IF(OR(A142="",AND(C142&lt;&gt;"Pagar",C142&lt;&gt;"Receber"),NOT(ISNUMBER(F142)),F142&lt;=0,NOT(ISNUMBER(G142)),G142&lt;=0,AND(H142&lt;&gt;"Pendente",H142&lt;&gt;"Pago/Recebido",H142&lt;&gt;"Cancelado")),"Revisar dados",IF(H142="Cancelado","Cancelado",IF(H142="Pago/Recebido","OK",IF(F142&lt;Dashboard!$B$18,"Vencido","No prazo")))))</f>
        <v/>
      </c>
    </row>
    <row r="143" ht="15.75" customHeight="1">
      <c r="A143" s="4"/>
      <c r="B143" s="6"/>
      <c r="C143" s="4"/>
      <c r="D143" s="4"/>
      <c r="E143" s="4"/>
      <c r="F143" s="6"/>
      <c r="G143" s="8"/>
      <c r="H143" s="4"/>
      <c r="I143" s="11" t="str">
        <f>IF(COUNTA(A143:H143)=0,"",IF(OR(A143="",AND(C143&lt;&gt;"Pagar",C143&lt;&gt;"Receber"),NOT(ISNUMBER(F143)),F143&lt;=0,NOT(ISNUMBER(G143)),G143&lt;=0,AND(H143&lt;&gt;"Pendente",H143&lt;&gt;"Pago/Recebido",H143&lt;&gt;"Cancelado")),"Revisar dados",IF(H143="Cancelado","Cancelado",IF(H143="Pago/Recebido","OK",IF(F143&lt;Dashboard!$B$18,"Vencido","No prazo")))))</f>
        <v/>
      </c>
    </row>
    <row r="144" ht="15.75" customHeight="1">
      <c r="A144" s="4"/>
      <c r="B144" s="6"/>
      <c r="C144" s="4"/>
      <c r="D144" s="4"/>
      <c r="E144" s="4"/>
      <c r="F144" s="6"/>
      <c r="G144" s="8"/>
      <c r="H144" s="4"/>
      <c r="I144" s="11" t="str">
        <f>IF(COUNTA(A144:H144)=0,"",IF(OR(A144="",AND(C144&lt;&gt;"Pagar",C144&lt;&gt;"Receber"),NOT(ISNUMBER(F144)),F144&lt;=0,NOT(ISNUMBER(G144)),G144&lt;=0,AND(H144&lt;&gt;"Pendente",H144&lt;&gt;"Pago/Recebido",H144&lt;&gt;"Cancelado")),"Revisar dados",IF(H144="Cancelado","Cancelado",IF(H144="Pago/Recebido","OK",IF(F144&lt;Dashboard!$B$18,"Vencido","No prazo")))))</f>
        <v/>
      </c>
    </row>
    <row r="145" ht="15.75" customHeight="1">
      <c r="A145" s="4"/>
      <c r="B145" s="6"/>
      <c r="C145" s="4"/>
      <c r="D145" s="4"/>
      <c r="E145" s="4"/>
      <c r="F145" s="6"/>
      <c r="G145" s="8"/>
      <c r="H145" s="4"/>
      <c r="I145" s="11" t="str">
        <f>IF(COUNTA(A145:H145)=0,"",IF(OR(A145="",AND(C145&lt;&gt;"Pagar",C145&lt;&gt;"Receber"),NOT(ISNUMBER(F145)),F145&lt;=0,NOT(ISNUMBER(G145)),G145&lt;=0,AND(H145&lt;&gt;"Pendente",H145&lt;&gt;"Pago/Recebido",H145&lt;&gt;"Cancelado")),"Revisar dados",IF(H145="Cancelado","Cancelado",IF(H145="Pago/Recebido","OK",IF(F145&lt;Dashboard!$B$18,"Vencido","No prazo")))))</f>
        <v/>
      </c>
    </row>
    <row r="146" ht="15.75" customHeight="1">
      <c r="A146" s="4"/>
      <c r="B146" s="6"/>
      <c r="C146" s="4"/>
      <c r="D146" s="4"/>
      <c r="E146" s="4"/>
      <c r="F146" s="6"/>
      <c r="G146" s="8"/>
      <c r="H146" s="4"/>
      <c r="I146" s="11" t="str">
        <f>IF(COUNTA(A146:H146)=0,"",IF(OR(A146="",AND(C146&lt;&gt;"Pagar",C146&lt;&gt;"Receber"),NOT(ISNUMBER(F146)),F146&lt;=0,NOT(ISNUMBER(G146)),G146&lt;=0,AND(H146&lt;&gt;"Pendente",H146&lt;&gt;"Pago/Recebido",H146&lt;&gt;"Cancelado")),"Revisar dados",IF(H146="Cancelado","Cancelado",IF(H146="Pago/Recebido","OK",IF(F146&lt;Dashboard!$B$18,"Vencido","No prazo")))))</f>
        <v/>
      </c>
    </row>
    <row r="147" ht="15.75" customHeight="1">
      <c r="A147" s="4"/>
      <c r="B147" s="6"/>
      <c r="C147" s="4"/>
      <c r="D147" s="4"/>
      <c r="E147" s="4"/>
      <c r="F147" s="6"/>
      <c r="G147" s="8"/>
      <c r="H147" s="4"/>
      <c r="I147" s="11" t="str">
        <f>IF(COUNTA(A147:H147)=0,"",IF(OR(A147="",AND(C147&lt;&gt;"Pagar",C147&lt;&gt;"Receber"),NOT(ISNUMBER(F147)),F147&lt;=0,NOT(ISNUMBER(G147)),G147&lt;=0,AND(H147&lt;&gt;"Pendente",H147&lt;&gt;"Pago/Recebido",H147&lt;&gt;"Cancelado")),"Revisar dados",IF(H147="Cancelado","Cancelado",IF(H147="Pago/Recebido","OK",IF(F147&lt;Dashboard!$B$18,"Vencido","No prazo")))))</f>
        <v/>
      </c>
    </row>
    <row r="148" ht="15.75" customHeight="1">
      <c r="A148" s="4"/>
      <c r="B148" s="6"/>
      <c r="C148" s="4"/>
      <c r="D148" s="4"/>
      <c r="E148" s="4"/>
      <c r="F148" s="6"/>
      <c r="G148" s="8"/>
      <c r="H148" s="4"/>
      <c r="I148" s="11" t="str">
        <f>IF(COUNTA(A148:H148)=0,"",IF(OR(A148="",AND(C148&lt;&gt;"Pagar",C148&lt;&gt;"Receber"),NOT(ISNUMBER(F148)),F148&lt;=0,NOT(ISNUMBER(G148)),G148&lt;=0,AND(H148&lt;&gt;"Pendente",H148&lt;&gt;"Pago/Recebido",H148&lt;&gt;"Cancelado")),"Revisar dados",IF(H148="Cancelado","Cancelado",IF(H148="Pago/Recebido","OK",IF(F148&lt;Dashboard!$B$18,"Vencido","No prazo")))))</f>
        <v/>
      </c>
    </row>
    <row r="149" ht="15.75" customHeight="1">
      <c r="A149" s="4"/>
      <c r="B149" s="6"/>
      <c r="C149" s="4"/>
      <c r="D149" s="4"/>
      <c r="E149" s="4"/>
      <c r="F149" s="6"/>
      <c r="G149" s="8"/>
      <c r="H149" s="4"/>
      <c r="I149" s="11" t="str">
        <f>IF(COUNTA(A149:H149)=0,"",IF(OR(A149="",AND(C149&lt;&gt;"Pagar",C149&lt;&gt;"Receber"),NOT(ISNUMBER(F149)),F149&lt;=0,NOT(ISNUMBER(G149)),G149&lt;=0,AND(H149&lt;&gt;"Pendente",H149&lt;&gt;"Pago/Recebido",H149&lt;&gt;"Cancelado")),"Revisar dados",IF(H149="Cancelado","Cancelado",IF(H149="Pago/Recebido","OK",IF(F149&lt;Dashboard!$B$18,"Vencido","No prazo")))))</f>
        <v/>
      </c>
    </row>
    <row r="150" ht="15.75" customHeight="1">
      <c r="A150" s="4"/>
      <c r="B150" s="6"/>
      <c r="C150" s="4"/>
      <c r="D150" s="4"/>
      <c r="E150" s="4"/>
      <c r="F150" s="6"/>
      <c r="G150" s="8"/>
      <c r="H150" s="4"/>
      <c r="I150" s="11" t="str">
        <f>IF(COUNTA(A150:H150)=0,"",IF(OR(A150="",AND(C150&lt;&gt;"Pagar",C150&lt;&gt;"Receber"),NOT(ISNUMBER(F150)),F150&lt;=0,NOT(ISNUMBER(G150)),G150&lt;=0,AND(H150&lt;&gt;"Pendente",H150&lt;&gt;"Pago/Recebido",H150&lt;&gt;"Cancelado")),"Revisar dados",IF(H150="Cancelado","Cancelado",IF(H150="Pago/Recebido","OK",IF(F150&lt;Dashboard!$B$18,"Vencido","No prazo")))))</f>
        <v/>
      </c>
    </row>
    <row r="151" ht="15.75" customHeight="1">
      <c r="A151" s="4"/>
      <c r="B151" s="6"/>
      <c r="C151" s="4"/>
      <c r="D151" s="4"/>
      <c r="E151" s="4"/>
      <c r="F151" s="6"/>
      <c r="G151" s="8"/>
      <c r="H151" s="4"/>
      <c r="I151" s="11" t="str">
        <f>IF(COUNTA(A151:H151)=0,"",IF(OR(A151="",AND(C151&lt;&gt;"Pagar",C151&lt;&gt;"Receber"),NOT(ISNUMBER(F151)),F151&lt;=0,NOT(ISNUMBER(G151)),G151&lt;=0,AND(H151&lt;&gt;"Pendente",H151&lt;&gt;"Pago/Recebido",H151&lt;&gt;"Cancelado")),"Revisar dados",IF(H151="Cancelado","Cancelado",IF(H151="Pago/Recebido","OK",IF(F151&lt;Dashboard!$B$18,"Vencido","No prazo")))))</f>
        <v/>
      </c>
    </row>
    <row r="152" ht="15.75" customHeight="1">
      <c r="A152" s="4"/>
      <c r="B152" s="6"/>
      <c r="C152" s="4"/>
      <c r="D152" s="4"/>
      <c r="E152" s="4"/>
      <c r="F152" s="6"/>
      <c r="G152" s="8"/>
      <c r="H152" s="4"/>
      <c r="I152" s="11" t="str">
        <f>IF(COUNTA(A152:H152)=0,"",IF(OR(A152="",AND(C152&lt;&gt;"Pagar",C152&lt;&gt;"Receber"),NOT(ISNUMBER(F152)),F152&lt;=0,NOT(ISNUMBER(G152)),G152&lt;=0,AND(H152&lt;&gt;"Pendente",H152&lt;&gt;"Pago/Recebido",H152&lt;&gt;"Cancelado")),"Revisar dados",IF(H152="Cancelado","Cancelado",IF(H152="Pago/Recebido","OK",IF(F152&lt;Dashboard!$B$18,"Vencido","No prazo")))))</f>
        <v/>
      </c>
    </row>
    <row r="153" ht="15.75" customHeight="1">
      <c r="A153" s="4"/>
      <c r="B153" s="6"/>
      <c r="C153" s="4"/>
      <c r="D153" s="4"/>
      <c r="E153" s="4"/>
      <c r="F153" s="6"/>
      <c r="G153" s="8"/>
      <c r="H153" s="4"/>
      <c r="I153" s="11" t="str">
        <f>IF(COUNTA(A153:H153)=0,"",IF(OR(A153="",AND(C153&lt;&gt;"Pagar",C153&lt;&gt;"Receber"),NOT(ISNUMBER(F153)),F153&lt;=0,NOT(ISNUMBER(G153)),G153&lt;=0,AND(H153&lt;&gt;"Pendente",H153&lt;&gt;"Pago/Recebido",H153&lt;&gt;"Cancelado")),"Revisar dados",IF(H153="Cancelado","Cancelado",IF(H153="Pago/Recebido","OK",IF(F153&lt;Dashboard!$B$18,"Vencido","No prazo")))))</f>
        <v/>
      </c>
    </row>
    <row r="154" ht="15.75" customHeight="1">
      <c r="A154" s="4"/>
      <c r="B154" s="6"/>
      <c r="C154" s="4"/>
      <c r="D154" s="4"/>
      <c r="E154" s="4"/>
      <c r="F154" s="6"/>
      <c r="G154" s="8"/>
      <c r="H154" s="4"/>
      <c r="I154" s="11" t="str">
        <f>IF(COUNTA(A154:H154)=0,"",IF(OR(A154="",AND(C154&lt;&gt;"Pagar",C154&lt;&gt;"Receber"),NOT(ISNUMBER(F154)),F154&lt;=0,NOT(ISNUMBER(G154)),G154&lt;=0,AND(H154&lt;&gt;"Pendente",H154&lt;&gt;"Pago/Recebido",H154&lt;&gt;"Cancelado")),"Revisar dados",IF(H154="Cancelado","Cancelado",IF(H154="Pago/Recebido","OK",IF(F154&lt;Dashboard!$B$18,"Vencido","No prazo")))))</f>
        <v/>
      </c>
    </row>
    <row r="155" ht="15.75" customHeight="1">
      <c r="A155" s="4"/>
      <c r="B155" s="6"/>
      <c r="C155" s="4"/>
      <c r="D155" s="4"/>
      <c r="E155" s="4"/>
      <c r="F155" s="6"/>
      <c r="G155" s="8"/>
      <c r="H155" s="4"/>
      <c r="I155" s="11" t="str">
        <f>IF(COUNTA(A155:H155)=0,"",IF(OR(A155="",AND(C155&lt;&gt;"Pagar",C155&lt;&gt;"Receber"),NOT(ISNUMBER(F155)),F155&lt;=0,NOT(ISNUMBER(G155)),G155&lt;=0,AND(H155&lt;&gt;"Pendente",H155&lt;&gt;"Pago/Recebido",H155&lt;&gt;"Cancelado")),"Revisar dados",IF(H155="Cancelado","Cancelado",IF(H155="Pago/Recebido","OK",IF(F155&lt;Dashboard!$B$18,"Vencido","No prazo")))))</f>
        <v/>
      </c>
    </row>
    <row r="156" ht="15.75" customHeight="1">
      <c r="A156" s="4"/>
      <c r="B156" s="6"/>
      <c r="C156" s="4"/>
      <c r="D156" s="4"/>
      <c r="E156" s="4"/>
      <c r="F156" s="6"/>
      <c r="G156" s="8"/>
      <c r="H156" s="4"/>
      <c r="I156" s="11" t="str">
        <f>IF(COUNTA(A156:H156)=0,"",IF(OR(A156="",AND(C156&lt;&gt;"Pagar",C156&lt;&gt;"Receber"),NOT(ISNUMBER(F156)),F156&lt;=0,NOT(ISNUMBER(G156)),G156&lt;=0,AND(H156&lt;&gt;"Pendente",H156&lt;&gt;"Pago/Recebido",H156&lt;&gt;"Cancelado")),"Revisar dados",IF(H156="Cancelado","Cancelado",IF(H156="Pago/Recebido","OK",IF(F156&lt;Dashboard!$B$18,"Vencido","No prazo")))))</f>
        <v/>
      </c>
    </row>
    <row r="157" ht="15.75" customHeight="1">
      <c r="A157" s="4"/>
      <c r="B157" s="6"/>
      <c r="C157" s="4"/>
      <c r="D157" s="4"/>
      <c r="E157" s="4"/>
      <c r="F157" s="6"/>
      <c r="G157" s="8"/>
      <c r="H157" s="4"/>
      <c r="I157" s="11" t="str">
        <f>IF(COUNTA(A157:H157)=0,"",IF(OR(A157="",AND(C157&lt;&gt;"Pagar",C157&lt;&gt;"Receber"),NOT(ISNUMBER(F157)),F157&lt;=0,NOT(ISNUMBER(G157)),G157&lt;=0,AND(H157&lt;&gt;"Pendente",H157&lt;&gt;"Pago/Recebido",H157&lt;&gt;"Cancelado")),"Revisar dados",IF(H157="Cancelado","Cancelado",IF(H157="Pago/Recebido","OK",IF(F157&lt;Dashboard!$B$18,"Vencido","No prazo")))))</f>
        <v/>
      </c>
    </row>
    <row r="158" ht="15.75" customHeight="1">
      <c r="A158" s="4"/>
      <c r="B158" s="6"/>
      <c r="C158" s="4"/>
      <c r="D158" s="4"/>
      <c r="E158" s="4"/>
      <c r="F158" s="6"/>
      <c r="G158" s="8"/>
      <c r="H158" s="4"/>
      <c r="I158" s="11" t="str">
        <f>IF(COUNTA(A158:H158)=0,"",IF(OR(A158="",AND(C158&lt;&gt;"Pagar",C158&lt;&gt;"Receber"),NOT(ISNUMBER(F158)),F158&lt;=0,NOT(ISNUMBER(G158)),G158&lt;=0,AND(H158&lt;&gt;"Pendente",H158&lt;&gt;"Pago/Recebido",H158&lt;&gt;"Cancelado")),"Revisar dados",IF(H158="Cancelado","Cancelado",IF(H158="Pago/Recebido","OK",IF(F158&lt;Dashboard!$B$18,"Vencido","No prazo")))))</f>
        <v/>
      </c>
    </row>
    <row r="159" ht="15.75" customHeight="1">
      <c r="A159" s="4"/>
      <c r="B159" s="6"/>
      <c r="C159" s="4"/>
      <c r="D159" s="4"/>
      <c r="E159" s="4"/>
      <c r="F159" s="6"/>
      <c r="G159" s="8"/>
      <c r="H159" s="4"/>
      <c r="I159" s="11" t="str">
        <f>IF(COUNTA(A159:H159)=0,"",IF(OR(A159="",AND(C159&lt;&gt;"Pagar",C159&lt;&gt;"Receber"),NOT(ISNUMBER(F159)),F159&lt;=0,NOT(ISNUMBER(G159)),G159&lt;=0,AND(H159&lt;&gt;"Pendente",H159&lt;&gt;"Pago/Recebido",H159&lt;&gt;"Cancelado")),"Revisar dados",IF(H159="Cancelado","Cancelado",IF(H159="Pago/Recebido","OK",IF(F159&lt;Dashboard!$B$18,"Vencido","No prazo")))))</f>
        <v/>
      </c>
    </row>
    <row r="160" ht="15.75" customHeight="1">
      <c r="A160" s="4"/>
      <c r="B160" s="6"/>
      <c r="C160" s="4"/>
      <c r="D160" s="4"/>
      <c r="E160" s="4"/>
      <c r="F160" s="6"/>
      <c r="G160" s="8"/>
      <c r="H160" s="4"/>
      <c r="I160" s="11" t="str">
        <f>IF(COUNTA(A160:H160)=0,"",IF(OR(A160="",AND(C160&lt;&gt;"Pagar",C160&lt;&gt;"Receber"),NOT(ISNUMBER(F160)),F160&lt;=0,NOT(ISNUMBER(G160)),G160&lt;=0,AND(H160&lt;&gt;"Pendente",H160&lt;&gt;"Pago/Recebido",H160&lt;&gt;"Cancelado")),"Revisar dados",IF(H160="Cancelado","Cancelado",IF(H160="Pago/Recebido","OK",IF(F160&lt;Dashboard!$B$18,"Vencido","No prazo")))))</f>
        <v/>
      </c>
    </row>
    <row r="161" ht="15.75" customHeight="1">
      <c r="A161" s="4"/>
      <c r="B161" s="6"/>
      <c r="C161" s="4"/>
      <c r="D161" s="4"/>
      <c r="E161" s="4"/>
      <c r="F161" s="6"/>
      <c r="G161" s="8"/>
      <c r="H161" s="4"/>
      <c r="I161" s="11" t="str">
        <f>IF(COUNTA(A161:H161)=0,"",IF(OR(A161="",AND(C161&lt;&gt;"Pagar",C161&lt;&gt;"Receber"),NOT(ISNUMBER(F161)),F161&lt;=0,NOT(ISNUMBER(G161)),G161&lt;=0,AND(H161&lt;&gt;"Pendente",H161&lt;&gt;"Pago/Recebido",H161&lt;&gt;"Cancelado")),"Revisar dados",IF(H161="Cancelado","Cancelado",IF(H161="Pago/Recebido","OK",IF(F161&lt;Dashboard!$B$18,"Vencido","No prazo")))))</f>
        <v/>
      </c>
    </row>
    <row r="162" ht="15.75" customHeight="1">
      <c r="A162" s="4"/>
      <c r="B162" s="6"/>
      <c r="C162" s="4"/>
      <c r="D162" s="4"/>
      <c r="E162" s="4"/>
      <c r="F162" s="6"/>
      <c r="G162" s="8"/>
      <c r="H162" s="4"/>
      <c r="I162" s="11" t="str">
        <f>IF(COUNTA(A162:H162)=0,"",IF(OR(A162="",AND(C162&lt;&gt;"Pagar",C162&lt;&gt;"Receber"),NOT(ISNUMBER(F162)),F162&lt;=0,NOT(ISNUMBER(G162)),G162&lt;=0,AND(H162&lt;&gt;"Pendente",H162&lt;&gt;"Pago/Recebido",H162&lt;&gt;"Cancelado")),"Revisar dados",IF(H162="Cancelado","Cancelado",IF(H162="Pago/Recebido","OK",IF(F162&lt;Dashboard!$B$18,"Vencido","No prazo")))))</f>
        <v/>
      </c>
    </row>
    <row r="163" ht="15.75" customHeight="1">
      <c r="A163" s="4"/>
      <c r="B163" s="6"/>
      <c r="C163" s="4"/>
      <c r="D163" s="4"/>
      <c r="E163" s="4"/>
      <c r="F163" s="6"/>
      <c r="G163" s="8"/>
      <c r="H163" s="4"/>
      <c r="I163" s="11" t="str">
        <f>IF(COUNTA(A163:H163)=0,"",IF(OR(A163="",AND(C163&lt;&gt;"Pagar",C163&lt;&gt;"Receber"),NOT(ISNUMBER(F163)),F163&lt;=0,NOT(ISNUMBER(G163)),G163&lt;=0,AND(H163&lt;&gt;"Pendente",H163&lt;&gt;"Pago/Recebido",H163&lt;&gt;"Cancelado")),"Revisar dados",IF(H163="Cancelado","Cancelado",IF(H163="Pago/Recebido","OK",IF(F163&lt;Dashboard!$B$18,"Vencido","No prazo")))))</f>
        <v/>
      </c>
    </row>
    <row r="164" ht="15.75" customHeight="1">
      <c r="A164" s="4"/>
      <c r="B164" s="6"/>
      <c r="C164" s="4"/>
      <c r="D164" s="4"/>
      <c r="E164" s="4"/>
      <c r="F164" s="6"/>
      <c r="G164" s="8"/>
      <c r="H164" s="4"/>
      <c r="I164" s="11" t="str">
        <f>IF(COUNTA(A164:H164)=0,"",IF(OR(A164="",AND(C164&lt;&gt;"Pagar",C164&lt;&gt;"Receber"),NOT(ISNUMBER(F164)),F164&lt;=0,NOT(ISNUMBER(G164)),G164&lt;=0,AND(H164&lt;&gt;"Pendente",H164&lt;&gt;"Pago/Recebido",H164&lt;&gt;"Cancelado")),"Revisar dados",IF(H164="Cancelado","Cancelado",IF(H164="Pago/Recebido","OK",IF(F164&lt;Dashboard!$B$18,"Vencido","No prazo")))))</f>
        <v/>
      </c>
    </row>
    <row r="165" ht="15.75" customHeight="1">
      <c r="A165" s="4"/>
      <c r="B165" s="6"/>
      <c r="C165" s="4"/>
      <c r="D165" s="4"/>
      <c r="E165" s="4"/>
      <c r="F165" s="6"/>
      <c r="G165" s="8"/>
      <c r="H165" s="4"/>
      <c r="I165" s="11" t="str">
        <f>IF(COUNTA(A165:H165)=0,"",IF(OR(A165="",AND(C165&lt;&gt;"Pagar",C165&lt;&gt;"Receber"),NOT(ISNUMBER(F165)),F165&lt;=0,NOT(ISNUMBER(G165)),G165&lt;=0,AND(H165&lt;&gt;"Pendente",H165&lt;&gt;"Pago/Recebido",H165&lt;&gt;"Cancelado")),"Revisar dados",IF(H165="Cancelado","Cancelado",IF(H165="Pago/Recebido","OK",IF(F165&lt;Dashboard!$B$18,"Vencido","No prazo")))))</f>
        <v/>
      </c>
    </row>
    <row r="166" ht="15.75" customHeight="1">
      <c r="A166" s="4"/>
      <c r="B166" s="6"/>
      <c r="C166" s="4"/>
      <c r="D166" s="4"/>
      <c r="E166" s="4"/>
      <c r="F166" s="6"/>
      <c r="G166" s="8"/>
      <c r="H166" s="4"/>
      <c r="I166" s="11" t="str">
        <f>IF(COUNTA(A166:H166)=0,"",IF(OR(A166="",AND(C166&lt;&gt;"Pagar",C166&lt;&gt;"Receber"),NOT(ISNUMBER(F166)),F166&lt;=0,NOT(ISNUMBER(G166)),G166&lt;=0,AND(H166&lt;&gt;"Pendente",H166&lt;&gt;"Pago/Recebido",H166&lt;&gt;"Cancelado")),"Revisar dados",IF(H166="Cancelado","Cancelado",IF(H166="Pago/Recebido","OK",IF(F166&lt;Dashboard!$B$18,"Vencido","No prazo")))))</f>
        <v/>
      </c>
    </row>
    <row r="167" ht="15.75" customHeight="1">
      <c r="A167" s="4"/>
      <c r="B167" s="6"/>
      <c r="C167" s="4"/>
      <c r="D167" s="4"/>
      <c r="E167" s="4"/>
      <c r="F167" s="6"/>
      <c r="G167" s="8"/>
      <c r="H167" s="4"/>
      <c r="I167" s="11" t="str">
        <f>IF(COUNTA(A167:H167)=0,"",IF(OR(A167="",AND(C167&lt;&gt;"Pagar",C167&lt;&gt;"Receber"),NOT(ISNUMBER(F167)),F167&lt;=0,NOT(ISNUMBER(G167)),G167&lt;=0,AND(H167&lt;&gt;"Pendente",H167&lt;&gt;"Pago/Recebido",H167&lt;&gt;"Cancelado")),"Revisar dados",IF(H167="Cancelado","Cancelado",IF(H167="Pago/Recebido","OK",IF(F167&lt;Dashboard!$B$18,"Vencido","No prazo")))))</f>
        <v/>
      </c>
    </row>
    <row r="168" ht="15.75" customHeight="1">
      <c r="A168" s="4"/>
      <c r="B168" s="6"/>
      <c r="C168" s="4"/>
      <c r="D168" s="4"/>
      <c r="E168" s="4"/>
      <c r="F168" s="6"/>
      <c r="G168" s="8"/>
      <c r="H168" s="4"/>
      <c r="I168" s="11" t="str">
        <f>IF(COUNTA(A168:H168)=0,"",IF(OR(A168="",AND(C168&lt;&gt;"Pagar",C168&lt;&gt;"Receber"),NOT(ISNUMBER(F168)),F168&lt;=0,NOT(ISNUMBER(G168)),G168&lt;=0,AND(H168&lt;&gt;"Pendente",H168&lt;&gt;"Pago/Recebido",H168&lt;&gt;"Cancelado")),"Revisar dados",IF(H168="Cancelado","Cancelado",IF(H168="Pago/Recebido","OK",IF(F168&lt;Dashboard!$B$18,"Vencido","No prazo")))))</f>
        <v/>
      </c>
    </row>
    <row r="169" ht="15.75" customHeight="1">
      <c r="A169" s="4"/>
      <c r="B169" s="6"/>
      <c r="C169" s="4"/>
      <c r="D169" s="4"/>
      <c r="E169" s="4"/>
      <c r="F169" s="6"/>
      <c r="G169" s="8"/>
      <c r="H169" s="4"/>
      <c r="I169" s="11" t="str">
        <f>IF(COUNTA(A169:H169)=0,"",IF(OR(A169="",AND(C169&lt;&gt;"Pagar",C169&lt;&gt;"Receber"),NOT(ISNUMBER(F169)),F169&lt;=0,NOT(ISNUMBER(G169)),G169&lt;=0,AND(H169&lt;&gt;"Pendente",H169&lt;&gt;"Pago/Recebido",H169&lt;&gt;"Cancelado")),"Revisar dados",IF(H169="Cancelado","Cancelado",IF(H169="Pago/Recebido","OK",IF(F169&lt;Dashboard!$B$18,"Vencido","No prazo")))))</f>
        <v/>
      </c>
    </row>
    <row r="170" ht="15.75" customHeight="1">
      <c r="A170" s="4"/>
      <c r="B170" s="6"/>
      <c r="C170" s="4"/>
      <c r="D170" s="4"/>
      <c r="E170" s="4"/>
      <c r="F170" s="6"/>
      <c r="G170" s="8"/>
      <c r="H170" s="4"/>
      <c r="I170" s="11" t="str">
        <f>IF(COUNTA(A170:H170)=0,"",IF(OR(A170="",AND(C170&lt;&gt;"Pagar",C170&lt;&gt;"Receber"),NOT(ISNUMBER(F170)),F170&lt;=0,NOT(ISNUMBER(G170)),G170&lt;=0,AND(H170&lt;&gt;"Pendente",H170&lt;&gt;"Pago/Recebido",H170&lt;&gt;"Cancelado")),"Revisar dados",IF(H170="Cancelado","Cancelado",IF(H170="Pago/Recebido","OK",IF(F170&lt;Dashboard!$B$18,"Vencido","No prazo")))))</f>
        <v/>
      </c>
    </row>
    <row r="171" ht="15.75" customHeight="1">
      <c r="A171" s="4"/>
      <c r="B171" s="6"/>
      <c r="C171" s="4"/>
      <c r="D171" s="4"/>
      <c r="E171" s="4"/>
      <c r="F171" s="6"/>
      <c r="G171" s="8"/>
      <c r="H171" s="4"/>
      <c r="I171" s="11" t="str">
        <f>IF(COUNTA(A171:H171)=0,"",IF(OR(A171="",AND(C171&lt;&gt;"Pagar",C171&lt;&gt;"Receber"),NOT(ISNUMBER(F171)),F171&lt;=0,NOT(ISNUMBER(G171)),G171&lt;=0,AND(H171&lt;&gt;"Pendente",H171&lt;&gt;"Pago/Recebido",H171&lt;&gt;"Cancelado")),"Revisar dados",IF(H171="Cancelado","Cancelado",IF(H171="Pago/Recebido","OK",IF(F171&lt;Dashboard!$B$18,"Vencido","No prazo")))))</f>
        <v/>
      </c>
    </row>
    <row r="172" ht="15.75" customHeight="1">
      <c r="A172" s="4"/>
      <c r="B172" s="6"/>
      <c r="C172" s="4"/>
      <c r="D172" s="4"/>
      <c r="E172" s="4"/>
      <c r="F172" s="6"/>
      <c r="G172" s="8"/>
      <c r="H172" s="4"/>
      <c r="I172" s="11" t="str">
        <f>IF(COUNTA(A172:H172)=0,"",IF(OR(A172="",AND(C172&lt;&gt;"Pagar",C172&lt;&gt;"Receber"),NOT(ISNUMBER(F172)),F172&lt;=0,NOT(ISNUMBER(G172)),G172&lt;=0,AND(H172&lt;&gt;"Pendente",H172&lt;&gt;"Pago/Recebido",H172&lt;&gt;"Cancelado")),"Revisar dados",IF(H172="Cancelado","Cancelado",IF(H172="Pago/Recebido","OK",IF(F172&lt;Dashboard!$B$18,"Vencido","No prazo")))))</f>
        <v/>
      </c>
    </row>
    <row r="173" ht="15.75" customHeight="1">
      <c r="A173" s="4"/>
      <c r="B173" s="6"/>
      <c r="C173" s="4"/>
      <c r="D173" s="4"/>
      <c r="E173" s="4"/>
      <c r="F173" s="6"/>
      <c r="G173" s="8"/>
      <c r="H173" s="4"/>
      <c r="I173" s="11" t="str">
        <f>IF(COUNTA(A173:H173)=0,"",IF(OR(A173="",AND(C173&lt;&gt;"Pagar",C173&lt;&gt;"Receber"),NOT(ISNUMBER(F173)),F173&lt;=0,NOT(ISNUMBER(G173)),G173&lt;=0,AND(H173&lt;&gt;"Pendente",H173&lt;&gt;"Pago/Recebido",H173&lt;&gt;"Cancelado")),"Revisar dados",IF(H173="Cancelado","Cancelado",IF(H173="Pago/Recebido","OK",IF(F173&lt;Dashboard!$B$18,"Vencido","No prazo")))))</f>
        <v/>
      </c>
    </row>
    <row r="174" ht="15.75" customHeight="1">
      <c r="A174" s="4"/>
      <c r="B174" s="6"/>
      <c r="C174" s="4"/>
      <c r="D174" s="4"/>
      <c r="E174" s="4"/>
      <c r="F174" s="6"/>
      <c r="G174" s="8"/>
      <c r="H174" s="4"/>
      <c r="I174" s="11" t="str">
        <f>IF(COUNTA(A174:H174)=0,"",IF(OR(A174="",AND(C174&lt;&gt;"Pagar",C174&lt;&gt;"Receber"),NOT(ISNUMBER(F174)),F174&lt;=0,NOT(ISNUMBER(G174)),G174&lt;=0,AND(H174&lt;&gt;"Pendente",H174&lt;&gt;"Pago/Recebido",H174&lt;&gt;"Cancelado")),"Revisar dados",IF(H174="Cancelado","Cancelado",IF(H174="Pago/Recebido","OK",IF(F174&lt;Dashboard!$B$18,"Vencido","No prazo")))))</f>
        <v/>
      </c>
    </row>
    <row r="175" ht="15.75" customHeight="1">
      <c r="A175" s="4"/>
      <c r="B175" s="6"/>
      <c r="C175" s="4"/>
      <c r="D175" s="4"/>
      <c r="E175" s="4"/>
      <c r="F175" s="6"/>
      <c r="G175" s="8"/>
      <c r="H175" s="4"/>
      <c r="I175" s="11" t="str">
        <f>IF(COUNTA(A175:H175)=0,"",IF(OR(A175="",AND(C175&lt;&gt;"Pagar",C175&lt;&gt;"Receber"),NOT(ISNUMBER(F175)),F175&lt;=0,NOT(ISNUMBER(G175)),G175&lt;=0,AND(H175&lt;&gt;"Pendente",H175&lt;&gt;"Pago/Recebido",H175&lt;&gt;"Cancelado")),"Revisar dados",IF(H175="Cancelado","Cancelado",IF(H175="Pago/Recebido","OK",IF(F175&lt;Dashboard!$B$18,"Vencido","No prazo")))))</f>
        <v/>
      </c>
    </row>
    <row r="176" ht="15.75" customHeight="1">
      <c r="A176" s="4"/>
      <c r="B176" s="6"/>
      <c r="C176" s="4"/>
      <c r="D176" s="4"/>
      <c r="E176" s="4"/>
      <c r="F176" s="6"/>
      <c r="G176" s="8"/>
      <c r="H176" s="4"/>
      <c r="I176" s="11" t="str">
        <f>IF(COUNTA(A176:H176)=0,"",IF(OR(A176="",AND(C176&lt;&gt;"Pagar",C176&lt;&gt;"Receber"),NOT(ISNUMBER(F176)),F176&lt;=0,NOT(ISNUMBER(G176)),G176&lt;=0,AND(H176&lt;&gt;"Pendente",H176&lt;&gt;"Pago/Recebido",H176&lt;&gt;"Cancelado")),"Revisar dados",IF(H176="Cancelado","Cancelado",IF(H176="Pago/Recebido","OK",IF(F176&lt;Dashboard!$B$18,"Vencido","No prazo")))))</f>
        <v/>
      </c>
    </row>
    <row r="177" ht="15.75" customHeight="1">
      <c r="A177" s="4"/>
      <c r="B177" s="6"/>
      <c r="C177" s="4"/>
      <c r="D177" s="4"/>
      <c r="E177" s="4"/>
      <c r="F177" s="6"/>
      <c r="G177" s="8"/>
      <c r="H177" s="4"/>
      <c r="I177" s="11" t="str">
        <f>IF(COUNTA(A177:H177)=0,"",IF(OR(A177="",AND(C177&lt;&gt;"Pagar",C177&lt;&gt;"Receber"),NOT(ISNUMBER(F177)),F177&lt;=0,NOT(ISNUMBER(G177)),G177&lt;=0,AND(H177&lt;&gt;"Pendente",H177&lt;&gt;"Pago/Recebido",H177&lt;&gt;"Cancelado")),"Revisar dados",IF(H177="Cancelado","Cancelado",IF(H177="Pago/Recebido","OK",IF(F177&lt;Dashboard!$B$18,"Vencido","No prazo")))))</f>
        <v/>
      </c>
    </row>
    <row r="178" ht="15.75" customHeight="1">
      <c r="A178" s="4"/>
      <c r="B178" s="6"/>
      <c r="C178" s="4"/>
      <c r="D178" s="4"/>
      <c r="E178" s="4"/>
      <c r="F178" s="6"/>
      <c r="G178" s="8"/>
      <c r="H178" s="4"/>
      <c r="I178" s="11" t="str">
        <f>IF(COUNTA(A178:H178)=0,"",IF(OR(A178="",AND(C178&lt;&gt;"Pagar",C178&lt;&gt;"Receber"),NOT(ISNUMBER(F178)),F178&lt;=0,NOT(ISNUMBER(G178)),G178&lt;=0,AND(H178&lt;&gt;"Pendente",H178&lt;&gt;"Pago/Recebido",H178&lt;&gt;"Cancelado")),"Revisar dados",IF(H178="Cancelado","Cancelado",IF(H178="Pago/Recebido","OK",IF(F178&lt;Dashboard!$B$18,"Vencido","No prazo")))))</f>
        <v/>
      </c>
    </row>
    <row r="179" ht="15.75" customHeight="1">
      <c r="A179" s="4"/>
      <c r="B179" s="6"/>
      <c r="C179" s="4"/>
      <c r="D179" s="4"/>
      <c r="E179" s="4"/>
      <c r="F179" s="6"/>
      <c r="G179" s="8"/>
      <c r="H179" s="4"/>
      <c r="I179" s="11" t="str">
        <f>IF(COUNTA(A179:H179)=0,"",IF(OR(A179="",AND(C179&lt;&gt;"Pagar",C179&lt;&gt;"Receber"),NOT(ISNUMBER(F179)),F179&lt;=0,NOT(ISNUMBER(G179)),G179&lt;=0,AND(H179&lt;&gt;"Pendente",H179&lt;&gt;"Pago/Recebido",H179&lt;&gt;"Cancelado")),"Revisar dados",IF(H179="Cancelado","Cancelado",IF(H179="Pago/Recebido","OK",IF(F179&lt;Dashboard!$B$18,"Vencido","No prazo")))))</f>
        <v/>
      </c>
    </row>
    <row r="180" ht="15.75" customHeight="1">
      <c r="A180" s="4"/>
      <c r="B180" s="6"/>
      <c r="C180" s="4"/>
      <c r="D180" s="4"/>
      <c r="E180" s="4"/>
      <c r="F180" s="6"/>
      <c r="G180" s="8"/>
      <c r="H180" s="4"/>
      <c r="I180" s="11" t="str">
        <f>IF(COUNTA(A180:H180)=0,"",IF(OR(A180="",AND(C180&lt;&gt;"Pagar",C180&lt;&gt;"Receber"),NOT(ISNUMBER(F180)),F180&lt;=0,NOT(ISNUMBER(G180)),G180&lt;=0,AND(H180&lt;&gt;"Pendente",H180&lt;&gt;"Pago/Recebido",H180&lt;&gt;"Cancelado")),"Revisar dados",IF(H180="Cancelado","Cancelado",IF(H180="Pago/Recebido","OK",IF(F180&lt;Dashboard!$B$18,"Vencido","No prazo")))))</f>
        <v/>
      </c>
    </row>
    <row r="181" ht="15.75" customHeight="1">
      <c r="A181" s="4"/>
      <c r="B181" s="6"/>
      <c r="C181" s="4"/>
      <c r="D181" s="4"/>
      <c r="E181" s="4"/>
      <c r="F181" s="6"/>
      <c r="G181" s="8"/>
      <c r="H181" s="4"/>
      <c r="I181" s="11" t="str">
        <f>IF(COUNTA(A181:H181)=0,"",IF(OR(A181="",AND(C181&lt;&gt;"Pagar",C181&lt;&gt;"Receber"),NOT(ISNUMBER(F181)),F181&lt;=0,NOT(ISNUMBER(G181)),G181&lt;=0,AND(H181&lt;&gt;"Pendente",H181&lt;&gt;"Pago/Recebido",H181&lt;&gt;"Cancelado")),"Revisar dados",IF(H181="Cancelado","Cancelado",IF(H181="Pago/Recebido","OK",IF(F181&lt;Dashboard!$B$18,"Vencido","No prazo")))))</f>
        <v/>
      </c>
    </row>
    <row r="182" ht="15.75" customHeight="1">
      <c r="A182" s="4"/>
      <c r="B182" s="6"/>
      <c r="C182" s="4"/>
      <c r="D182" s="4"/>
      <c r="E182" s="4"/>
      <c r="F182" s="6"/>
      <c r="G182" s="8"/>
      <c r="H182" s="4"/>
      <c r="I182" s="11" t="str">
        <f>IF(COUNTA(A182:H182)=0,"",IF(OR(A182="",AND(C182&lt;&gt;"Pagar",C182&lt;&gt;"Receber"),NOT(ISNUMBER(F182)),F182&lt;=0,NOT(ISNUMBER(G182)),G182&lt;=0,AND(H182&lt;&gt;"Pendente",H182&lt;&gt;"Pago/Recebido",H182&lt;&gt;"Cancelado")),"Revisar dados",IF(H182="Cancelado","Cancelado",IF(H182="Pago/Recebido","OK",IF(F182&lt;Dashboard!$B$18,"Vencido","No prazo")))))</f>
        <v/>
      </c>
    </row>
    <row r="183" ht="15.75" customHeight="1">
      <c r="A183" s="4"/>
      <c r="B183" s="6"/>
      <c r="C183" s="4"/>
      <c r="D183" s="4"/>
      <c r="E183" s="4"/>
      <c r="F183" s="6"/>
      <c r="G183" s="8"/>
      <c r="H183" s="4"/>
      <c r="I183" s="11" t="str">
        <f>IF(COUNTA(A183:H183)=0,"",IF(OR(A183="",AND(C183&lt;&gt;"Pagar",C183&lt;&gt;"Receber"),NOT(ISNUMBER(F183)),F183&lt;=0,NOT(ISNUMBER(G183)),G183&lt;=0,AND(H183&lt;&gt;"Pendente",H183&lt;&gt;"Pago/Recebido",H183&lt;&gt;"Cancelado")),"Revisar dados",IF(H183="Cancelado","Cancelado",IF(H183="Pago/Recebido","OK",IF(F183&lt;Dashboard!$B$18,"Vencido","No prazo")))))</f>
        <v/>
      </c>
    </row>
    <row r="184" ht="15.75" customHeight="1">
      <c r="A184" s="4"/>
      <c r="B184" s="6"/>
      <c r="C184" s="4"/>
      <c r="D184" s="4"/>
      <c r="E184" s="4"/>
      <c r="F184" s="6"/>
      <c r="G184" s="8"/>
      <c r="H184" s="4"/>
      <c r="I184" s="11" t="str">
        <f>IF(COUNTA(A184:H184)=0,"",IF(OR(A184="",AND(C184&lt;&gt;"Pagar",C184&lt;&gt;"Receber"),NOT(ISNUMBER(F184)),F184&lt;=0,NOT(ISNUMBER(G184)),G184&lt;=0,AND(H184&lt;&gt;"Pendente",H184&lt;&gt;"Pago/Recebido",H184&lt;&gt;"Cancelado")),"Revisar dados",IF(H184="Cancelado","Cancelado",IF(H184="Pago/Recebido","OK",IF(F184&lt;Dashboard!$B$18,"Vencido","No prazo")))))</f>
        <v/>
      </c>
    </row>
    <row r="185" ht="15.75" customHeight="1">
      <c r="A185" s="4"/>
      <c r="B185" s="6"/>
      <c r="C185" s="4"/>
      <c r="D185" s="4"/>
      <c r="E185" s="4"/>
      <c r="F185" s="6"/>
      <c r="G185" s="8"/>
      <c r="H185" s="4"/>
      <c r="I185" s="11" t="str">
        <f>IF(COUNTA(A185:H185)=0,"",IF(OR(A185="",AND(C185&lt;&gt;"Pagar",C185&lt;&gt;"Receber"),NOT(ISNUMBER(F185)),F185&lt;=0,NOT(ISNUMBER(G185)),G185&lt;=0,AND(H185&lt;&gt;"Pendente",H185&lt;&gt;"Pago/Recebido",H185&lt;&gt;"Cancelado")),"Revisar dados",IF(H185="Cancelado","Cancelado",IF(H185="Pago/Recebido","OK",IF(F185&lt;Dashboard!$B$18,"Vencido","No prazo")))))</f>
        <v/>
      </c>
    </row>
    <row r="186" ht="15.75" customHeight="1">
      <c r="A186" s="4"/>
      <c r="B186" s="6"/>
      <c r="C186" s="4"/>
      <c r="D186" s="4"/>
      <c r="E186" s="4"/>
      <c r="F186" s="6"/>
      <c r="G186" s="8"/>
      <c r="H186" s="4"/>
      <c r="I186" s="11" t="str">
        <f>IF(COUNTA(A186:H186)=0,"",IF(OR(A186="",AND(C186&lt;&gt;"Pagar",C186&lt;&gt;"Receber"),NOT(ISNUMBER(F186)),F186&lt;=0,NOT(ISNUMBER(G186)),G186&lt;=0,AND(H186&lt;&gt;"Pendente",H186&lt;&gt;"Pago/Recebido",H186&lt;&gt;"Cancelado")),"Revisar dados",IF(H186="Cancelado","Cancelado",IF(H186="Pago/Recebido","OK",IF(F186&lt;Dashboard!$B$18,"Vencido","No prazo")))))</f>
        <v/>
      </c>
    </row>
    <row r="187" ht="15.75" customHeight="1">
      <c r="A187" s="4"/>
      <c r="B187" s="6"/>
      <c r="C187" s="4"/>
      <c r="D187" s="4"/>
      <c r="E187" s="4"/>
      <c r="F187" s="6"/>
      <c r="G187" s="8"/>
      <c r="H187" s="4"/>
      <c r="I187" s="11" t="str">
        <f>IF(COUNTA(A187:H187)=0,"",IF(OR(A187="",AND(C187&lt;&gt;"Pagar",C187&lt;&gt;"Receber"),NOT(ISNUMBER(F187)),F187&lt;=0,NOT(ISNUMBER(G187)),G187&lt;=0,AND(H187&lt;&gt;"Pendente",H187&lt;&gt;"Pago/Recebido",H187&lt;&gt;"Cancelado")),"Revisar dados",IF(H187="Cancelado","Cancelado",IF(H187="Pago/Recebido","OK",IF(F187&lt;Dashboard!$B$18,"Vencido","No prazo")))))</f>
        <v/>
      </c>
    </row>
    <row r="188" ht="15.75" customHeight="1">
      <c r="A188" s="4"/>
      <c r="B188" s="6"/>
      <c r="C188" s="4"/>
      <c r="D188" s="4"/>
      <c r="E188" s="4"/>
      <c r="F188" s="6"/>
      <c r="G188" s="8"/>
      <c r="H188" s="4"/>
      <c r="I188" s="11" t="str">
        <f>IF(COUNTA(A188:H188)=0,"",IF(OR(A188="",AND(C188&lt;&gt;"Pagar",C188&lt;&gt;"Receber"),NOT(ISNUMBER(F188)),F188&lt;=0,NOT(ISNUMBER(G188)),G188&lt;=0,AND(H188&lt;&gt;"Pendente",H188&lt;&gt;"Pago/Recebido",H188&lt;&gt;"Cancelado")),"Revisar dados",IF(H188="Cancelado","Cancelado",IF(H188="Pago/Recebido","OK",IF(F188&lt;Dashboard!$B$18,"Vencido","No prazo")))))</f>
        <v/>
      </c>
    </row>
    <row r="189" ht="15.75" customHeight="1">
      <c r="A189" s="4"/>
      <c r="B189" s="6"/>
      <c r="C189" s="4"/>
      <c r="D189" s="4"/>
      <c r="E189" s="4"/>
      <c r="F189" s="6"/>
      <c r="G189" s="8"/>
      <c r="H189" s="4"/>
      <c r="I189" s="11" t="str">
        <f>IF(COUNTA(A189:H189)=0,"",IF(OR(A189="",AND(C189&lt;&gt;"Pagar",C189&lt;&gt;"Receber"),NOT(ISNUMBER(F189)),F189&lt;=0,NOT(ISNUMBER(G189)),G189&lt;=0,AND(H189&lt;&gt;"Pendente",H189&lt;&gt;"Pago/Recebido",H189&lt;&gt;"Cancelado")),"Revisar dados",IF(H189="Cancelado","Cancelado",IF(H189="Pago/Recebido","OK",IF(F189&lt;Dashboard!$B$18,"Vencido","No prazo")))))</f>
        <v/>
      </c>
    </row>
    <row r="190" ht="15.75" customHeight="1">
      <c r="A190" s="4"/>
      <c r="B190" s="6"/>
      <c r="C190" s="4"/>
      <c r="D190" s="4"/>
      <c r="E190" s="4"/>
      <c r="F190" s="6"/>
      <c r="G190" s="8"/>
      <c r="H190" s="4"/>
      <c r="I190" s="11" t="str">
        <f>IF(COUNTA(A190:H190)=0,"",IF(OR(A190="",AND(C190&lt;&gt;"Pagar",C190&lt;&gt;"Receber"),NOT(ISNUMBER(F190)),F190&lt;=0,NOT(ISNUMBER(G190)),G190&lt;=0,AND(H190&lt;&gt;"Pendente",H190&lt;&gt;"Pago/Recebido",H190&lt;&gt;"Cancelado")),"Revisar dados",IF(H190="Cancelado","Cancelado",IF(H190="Pago/Recebido","OK",IF(F190&lt;Dashboard!$B$18,"Vencido","No prazo")))))</f>
        <v/>
      </c>
    </row>
    <row r="191" ht="15.75" customHeight="1">
      <c r="A191" s="4"/>
      <c r="B191" s="6"/>
      <c r="C191" s="4"/>
      <c r="D191" s="4"/>
      <c r="E191" s="4"/>
      <c r="F191" s="6"/>
      <c r="G191" s="8"/>
      <c r="H191" s="4"/>
      <c r="I191" s="11" t="str">
        <f>IF(COUNTA(A191:H191)=0,"",IF(OR(A191="",AND(C191&lt;&gt;"Pagar",C191&lt;&gt;"Receber"),NOT(ISNUMBER(F191)),F191&lt;=0,NOT(ISNUMBER(G191)),G191&lt;=0,AND(H191&lt;&gt;"Pendente",H191&lt;&gt;"Pago/Recebido",H191&lt;&gt;"Cancelado")),"Revisar dados",IF(H191="Cancelado","Cancelado",IF(H191="Pago/Recebido","OK",IF(F191&lt;Dashboard!$B$18,"Vencido","No prazo")))))</f>
        <v/>
      </c>
    </row>
    <row r="192" ht="15.75" customHeight="1">
      <c r="A192" s="4"/>
      <c r="B192" s="6"/>
      <c r="C192" s="4"/>
      <c r="D192" s="4"/>
      <c r="E192" s="4"/>
      <c r="F192" s="6"/>
      <c r="G192" s="8"/>
      <c r="H192" s="4"/>
      <c r="I192" s="11" t="str">
        <f>IF(COUNTA(A192:H192)=0,"",IF(OR(A192="",AND(C192&lt;&gt;"Pagar",C192&lt;&gt;"Receber"),NOT(ISNUMBER(F192)),F192&lt;=0,NOT(ISNUMBER(G192)),G192&lt;=0,AND(H192&lt;&gt;"Pendente",H192&lt;&gt;"Pago/Recebido",H192&lt;&gt;"Cancelado")),"Revisar dados",IF(H192="Cancelado","Cancelado",IF(H192="Pago/Recebido","OK",IF(F192&lt;Dashboard!$B$18,"Vencido","No prazo")))))</f>
        <v/>
      </c>
    </row>
    <row r="193" ht="15.75" customHeight="1">
      <c r="A193" s="4"/>
      <c r="B193" s="6"/>
      <c r="C193" s="4"/>
      <c r="D193" s="4"/>
      <c r="E193" s="4"/>
      <c r="F193" s="6"/>
      <c r="G193" s="8"/>
      <c r="H193" s="4"/>
      <c r="I193" s="11" t="str">
        <f>IF(COUNTA(A193:H193)=0,"",IF(OR(A193="",AND(C193&lt;&gt;"Pagar",C193&lt;&gt;"Receber"),NOT(ISNUMBER(F193)),F193&lt;=0,NOT(ISNUMBER(G193)),G193&lt;=0,AND(H193&lt;&gt;"Pendente",H193&lt;&gt;"Pago/Recebido",H193&lt;&gt;"Cancelado")),"Revisar dados",IF(H193="Cancelado","Cancelado",IF(H193="Pago/Recebido","OK",IF(F193&lt;Dashboard!$B$18,"Vencido","No prazo")))))</f>
        <v/>
      </c>
    </row>
    <row r="194" ht="15.75" customHeight="1">
      <c r="A194" s="4"/>
      <c r="B194" s="6"/>
      <c r="C194" s="4"/>
      <c r="D194" s="4"/>
      <c r="E194" s="4"/>
      <c r="F194" s="6"/>
      <c r="G194" s="8"/>
      <c r="H194" s="4"/>
      <c r="I194" s="11" t="str">
        <f>IF(COUNTA(A194:H194)=0,"",IF(OR(A194="",AND(C194&lt;&gt;"Pagar",C194&lt;&gt;"Receber"),NOT(ISNUMBER(F194)),F194&lt;=0,NOT(ISNUMBER(G194)),G194&lt;=0,AND(H194&lt;&gt;"Pendente",H194&lt;&gt;"Pago/Recebido",H194&lt;&gt;"Cancelado")),"Revisar dados",IF(H194="Cancelado","Cancelado",IF(H194="Pago/Recebido","OK",IF(F194&lt;Dashboard!$B$18,"Vencido","No prazo")))))</f>
        <v/>
      </c>
    </row>
    <row r="195" ht="15.75" customHeight="1">
      <c r="A195" s="4"/>
      <c r="B195" s="6"/>
      <c r="C195" s="4"/>
      <c r="D195" s="4"/>
      <c r="E195" s="4"/>
      <c r="F195" s="6"/>
      <c r="G195" s="8"/>
      <c r="H195" s="4"/>
      <c r="I195" s="11" t="str">
        <f>IF(COUNTA(A195:H195)=0,"",IF(OR(A195="",AND(C195&lt;&gt;"Pagar",C195&lt;&gt;"Receber"),NOT(ISNUMBER(F195)),F195&lt;=0,NOT(ISNUMBER(G195)),G195&lt;=0,AND(H195&lt;&gt;"Pendente",H195&lt;&gt;"Pago/Recebido",H195&lt;&gt;"Cancelado")),"Revisar dados",IF(H195="Cancelado","Cancelado",IF(H195="Pago/Recebido","OK",IF(F195&lt;Dashboard!$B$18,"Vencido","No prazo")))))</f>
        <v/>
      </c>
    </row>
    <row r="196" ht="15.75" customHeight="1">
      <c r="A196" s="4"/>
      <c r="B196" s="6"/>
      <c r="C196" s="4"/>
      <c r="D196" s="4"/>
      <c r="E196" s="4"/>
      <c r="F196" s="6"/>
      <c r="G196" s="8"/>
      <c r="H196" s="4"/>
      <c r="I196" s="11" t="str">
        <f>IF(COUNTA(A196:H196)=0,"",IF(OR(A196="",AND(C196&lt;&gt;"Pagar",C196&lt;&gt;"Receber"),NOT(ISNUMBER(F196)),F196&lt;=0,NOT(ISNUMBER(G196)),G196&lt;=0,AND(H196&lt;&gt;"Pendente",H196&lt;&gt;"Pago/Recebido",H196&lt;&gt;"Cancelado")),"Revisar dados",IF(H196="Cancelado","Cancelado",IF(H196="Pago/Recebido","OK",IF(F196&lt;Dashboard!$B$18,"Vencido","No prazo")))))</f>
        <v/>
      </c>
    </row>
    <row r="197" ht="15.75" customHeight="1">
      <c r="A197" s="4"/>
      <c r="B197" s="6"/>
      <c r="C197" s="4"/>
      <c r="D197" s="4"/>
      <c r="E197" s="4"/>
      <c r="F197" s="6"/>
      <c r="G197" s="8"/>
      <c r="H197" s="4"/>
      <c r="I197" s="11" t="str">
        <f>IF(COUNTA(A197:H197)=0,"",IF(OR(A197="",AND(C197&lt;&gt;"Pagar",C197&lt;&gt;"Receber"),NOT(ISNUMBER(F197)),F197&lt;=0,NOT(ISNUMBER(G197)),G197&lt;=0,AND(H197&lt;&gt;"Pendente",H197&lt;&gt;"Pago/Recebido",H197&lt;&gt;"Cancelado")),"Revisar dados",IF(H197="Cancelado","Cancelado",IF(H197="Pago/Recebido","OK",IF(F197&lt;Dashboard!$B$18,"Vencido","No prazo")))))</f>
        <v/>
      </c>
    </row>
    <row r="198" ht="15.75" customHeight="1">
      <c r="A198" s="4"/>
      <c r="B198" s="6"/>
      <c r="C198" s="4"/>
      <c r="D198" s="4"/>
      <c r="E198" s="4"/>
      <c r="F198" s="6"/>
      <c r="G198" s="8"/>
      <c r="H198" s="4"/>
      <c r="I198" s="11" t="str">
        <f>IF(COUNTA(A198:H198)=0,"",IF(OR(A198="",AND(C198&lt;&gt;"Pagar",C198&lt;&gt;"Receber"),NOT(ISNUMBER(F198)),F198&lt;=0,NOT(ISNUMBER(G198)),G198&lt;=0,AND(H198&lt;&gt;"Pendente",H198&lt;&gt;"Pago/Recebido",H198&lt;&gt;"Cancelado")),"Revisar dados",IF(H198="Cancelado","Cancelado",IF(H198="Pago/Recebido","OK",IF(F198&lt;Dashboard!$B$18,"Vencido","No prazo")))))</f>
        <v/>
      </c>
    </row>
    <row r="199" ht="15.75" customHeight="1">
      <c r="A199" s="4"/>
      <c r="B199" s="6"/>
      <c r="C199" s="4"/>
      <c r="D199" s="4"/>
      <c r="E199" s="4"/>
      <c r="F199" s="6"/>
      <c r="G199" s="8"/>
      <c r="H199" s="4"/>
      <c r="I199" s="11" t="str">
        <f>IF(COUNTA(A199:H199)=0,"",IF(OR(A199="",AND(C199&lt;&gt;"Pagar",C199&lt;&gt;"Receber"),NOT(ISNUMBER(F199)),F199&lt;=0,NOT(ISNUMBER(G199)),G199&lt;=0,AND(H199&lt;&gt;"Pendente",H199&lt;&gt;"Pago/Recebido",H199&lt;&gt;"Cancelado")),"Revisar dados",IF(H199="Cancelado","Cancelado",IF(H199="Pago/Recebido","OK",IF(F199&lt;Dashboard!$B$18,"Vencido","No prazo")))))</f>
        <v/>
      </c>
    </row>
    <row r="200" ht="15.75" customHeight="1">
      <c r="A200" s="4"/>
      <c r="B200" s="6"/>
      <c r="C200" s="4"/>
      <c r="D200" s="4"/>
      <c r="E200" s="4"/>
      <c r="F200" s="6"/>
      <c r="G200" s="8"/>
      <c r="H200" s="4"/>
      <c r="I200" s="11" t="str">
        <f>IF(COUNTA(A200:H200)=0,"",IF(OR(A200="",AND(C200&lt;&gt;"Pagar",C200&lt;&gt;"Receber"),NOT(ISNUMBER(F200)),F200&lt;=0,NOT(ISNUMBER(G200)),G200&lt;=0,AND(H200&lt;&gt;"Pendente",H200&lt;&gt;"Pago/Recebido",H200&lt;&gt;"Cancelado")),"Revisar dados",IF(H200="Cancelado","Cancelado",IF(H200="Pago/Recebido","OK",IF(F200&lt;Dashboard!$B$18,"Vencido","No prazo")))))</f>
        <v/>
      </c>
    </row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I2:I200">
    <cfRule type="cellIs" dxfId="0" priority="1" stopIfTrue="1" operator="equal">
      <formula>"Vencido"</formula>
    </cfRule>
  </conditionalFormatting>
  <conditionalFormatting sqref="I2:I200">
    <cfRule type="expression" dxfId="1" priority="2">
      <formula>I2="Vencido"</formula>
    </cfRule>
  </conditionalFormatting>
  <conditionalFormatting sqref="I2:I200">
    <cfRule type="expression" dxfId="2" priority="3">
      <formula>I2="OK"</formula>
    </cfRule>
  </conditionalFormatting>
  <dataValidations>
    <dataValidation type="list" allowBlank="1" sqref="C2:C200">
      <formula1>"Receber,Pagar"</formula1>
    </dataValidation>
    <dataValidation type="list" allowBlank="1" sqref="D2:D200">
      <formula1>"Vendas,Serviços,Fornecedores,Impostos,Internet,Aluguel,Outros"</formula1>
    </dataValidation>
    <dataValidation type="decimal" operator="greaterThan" allowBlank="1" showDropDown="1" showInputMessage="1" showErrorMessage="1" prompt="Informe valor positivo. Liquidado e Cancelado são definidos em Status." sqref="G2:G200">
      <formula1>0.0</formula1>
    </dataValidation>
    <dataValidation type="list" allowBlank="1" sqref="H2:H200">
      <formula1>"Pendente,Pago/Recebido,Cancelado"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0.0"/>
    <col customWidth="1" min="2" max="2" width="81.38"/>
    <col customWidth="1" min="3" max="26" width="8.63"/>
  </cols>
  <sheetData>
    <row r="1">
      <c r="A1" s="2" t="s">
        <v>1</v>
      </c>
    </row>
    <row r="3">
      <c r="A3" s="3" t="s">
        <v>9</v>
      </c>
      <c r="B3" s="3" t="s">
        <v>12</v>
      </c>
    </row>
    <row r="4" ht="40.5" customHeight="1">
      <c r="A4" s="5" t="s">
        <v>13</v>
      </c>
      <c r="B4" s="7" t="s">
        <v>14</v>
      </c>
    </row>
    <row r="5" ht="40.5" customHeight="1">
      <c r="A5" s="5" t="s">
        <v>15</v>
      </c>
      <c r="B5" s="7" t="s">
        <v>16</v>
      </c>
    </row>
    <row r="6" ht="40.5" customHeight="1">
      <c r="A6" s="5" t="s">
        <v>17</v>
      </c>
      <c r="B6" s="7" t="s">
        <v>19</v>
      </c>
    </row>
    <row r="7" ht="40.5" customHeight="1">
      <c r="A7" s="5" t="s">
        <v>21</v>
      </c>
      <c r="B7" s="7" t="s">
        <v>23</v>
      </c>
    </row>
    <row r="8" ht="40.5" customHeight="1">
      <c r="A8" s="5" t="s">
        <v>24</v>
      </c>
      <c r="B8" s="7" t="s">
        <v>25</v>
      </c>
    </row>
    <row r="9" ht="40.5" customHeight="1">
      <c r="A9" s="5" t="s">
        <v>26</v>
      </c>
      <c r="B9" s="7" t="s">
        <v>27</v>
      </c>
    </row>
    <row r="10" ht="40.5" customHeight="1">
      <c r="A10" s="9" t="s">
        <v>28</v>
      </c>
      <c r="B10" s="10" t="s">
        <v>30</v>
      </c>
    </row>
    <row r="11" ht="40.5" customHeight="1">
      <c r="A11" s="9" t="s">
        <v>31</v>
      </c>
      <c r="B11" s="10" t="s">
        <v>32</v>
      </c>
    </row>
    <row r="12" ht="40.5" customHeight="1">
      <c r="A12" s="9" t="s">
        <v>33</v>
      </c>
      <c r="B12" s="10" t="s">
        <v>34</v>
      </c>
    </row>
    <row r="13" ht="40.5" customHeight="1">
      <c r="A13" s="9" t="s">
        <v>35</v>
      </c>
      <c r="B13" s="10" t="s">
        <v>36</v>
      </c>
    </row>
    <row r="14" ht="40.5" customHeight="1">
      <c r="A14" s="9" t="s">
        <v>37</v>
      </c>
      <c r="B14" s="10" t="s">
        <v>38</v>
      </c>
    </row>
    <row r="15" ht="40.5" customHeight="1">
      <c r="A15" s="9" t="s">
        <v>39</v>
      </c>
      <c r="B15" s="10" t="s">
        <v>40</v>
      </c>
    </row>
    <row r="16" ht="40.5" customHeight="1">
      <c r="A16" s="9" t="s">
        <v>41</v>
      </c>
      <c r="B16" s="10" t="s">
        <v>42</v>
      </c>
    </row>
    <row r="17" ht="40.5" customHeight="1">
      <c r="A17" s="9" t="s">
        <v>43</v>
      </c>
      <c r="B17" s="10" t="s">
        <v>44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F1"/>
  </mergeCells>
  <printOptions/>
  <pageMargins bottom="0.75" footer="0.0" header="0.0" left="0.7" right="0.7" top="0.75"/>
  <pageSetup orientation="landscape"/>
  <drawing r:id="rId1"/>
</worksheet>
</file>