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shboard" sheetId="1" r:id="rId5"/>
    <sheet state="visible" name="Aportes" sheetId="2" r:id="rId6"/>
    <sheet state="visible" name="Configuracoes" sheetId="3" r:id="rId7"/>
    <sheet state="visible" name="Instrucoes" sheetId="4" r:id="rId8"/>
  </sheets>
  <definedNames/>
  <calcPr/>
</workbook>
</file>

<file path=xl/sharedStrings.xml><?xml version="1.0" encoding="utf-8"?>
<sst xmlns="http://schemas.openxmlformats.org/spreadsheetml/2006/main" count="61" uniqueCount="51">
  <si>
    <t>Data</t>
  </si>
  <si>
    <t>RESERVA DE EMERGÊNCIA</t>
  </si>
  <si>
    <t>Parâmetro</t>
  </si>
  <si>
    <t>COMO USAR A PLANILHA</t>
  </si>
  <si>
    <t>Descrição</t>
  </si>
  <si>
    <t>Valor</t>
  </si>
  <si>
    <t>Tipo</t>
  </si>
  <si>
    <t>Meta da reserva (meses)</t>
  </si>
  <si>
    <t>Passo</t>
  </si>
  <si>
    <t>Ação</t>
  </si>
  <si>
    <t>Custo mensal essencial</t>
  </si>
  <si>
    <t>Meta</t>
  </si>
  <si>
    <t>Orientação</t>
  </si>
  <si>
    <t>Meta financeira</t>
  </si>
  <si>
    <t>Saldo atual</t>
  </si>
  <si>
    <t>Saldo acumulado</t>
  </si>
  <si>
    <t>Falta acumular</t>
  </si>
  <si>
    <t>1</t>
  </si>
  <si>
    <t>% concluído</t>
  </si>
  <si>
    <t>% da meta</t>
  </si>
  <si>
    <t>Meses cobertos</t>
  </si>
  <si>
    <t>Observações</t>
  </si>
  <si>
    <t>Defina a meta</t>
  </si>
  <si>
    <t>Informe meses desejados e custo mensal essencial.</t>
  </si>
  <si>
    <t>05/09/2026</t>
  </si>
  <si>
    <t>Aporte inicial</t>
  </si>
  <si>
    <t>2</t>
  </si>
  <si>
    <t>Aporte</t>
  </si>
  <si>
    <t>Informe saldo inicial</t>
  </si>
  <si>
    <t>Registre quanto já possui reservado.</t>
  </si>
  <si>
    <t>3</t>
  </si>
  <si>
    <t>Registre movimentos</t>
  </si>
  <si>
    <t>Use valores positivos para aportes/rendimentos e negativos para resgates.</t>
  </si>
  <si>
    <t>4</t>
  </si>
  <si>
    <t>Acompanhe o Dashboard</t>
  </si>
  <si>
    <t>Veja saldo, percentual da meta e meses cobertos.</t>
  </si>
  <si>
    <t>5</t>
  </si>
  <si>
    <t>Revise a meta</t>
  </si>
  <si>
    <t>Atualize o custo mensal quando suas despesas essenciais mudarem.</t>
  </si>
  <si>
    <t>Saldo inicial</t>
  </si>
  <si>
    <t>Data de início</t>
  </si>
  <si>
    <t>01/09/2026</t>
  </si>
  <si>
    <t>Exemplo</t>
  </si>
  <si>
    <t>12/09/2026</t>
  </si>
  <si>
    <t>Rendimento</t>
  </si>
  <si>
    <t>20/09/2026</t>
  </si>
  <si>
    <t>Aporte mensal</t>
  </si>
  <si>
    <t>05/10/2026</t>
  </si>
  <si>
    <t>15/10/2026</t>
  </si>
  <si>
    <t>Uso emergencial</t>
  </si>
  <si>
    <t>Resgate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</si>
</sst>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</v>
      </c>
    </row>
    <row r="5">
      <c r="A5" s="1" t="s">
        <v>11</v>
      </c>
      <c r="B5" s="1" t="s">
        <v>14</v>
      </c>
      <c r="C5" s="1" t="s">
        <v>16</v>
      </c>
      <c r="D5" s="1" t="s">
        <v>18</v>
      </c>
      <c r="E5" s="1" t="s">
        <v>20</v>
      </c>
    </row>
    <row r="6">
      <c r="A6" s="3">
        <f>Configuracoes!B4</f>
        <v>21000</v>
      </c>
      <c r="B6" s="3">
        <f>Aportes!E6</f>
        <v>7245</v>
      </c>
      <c r="C6" s="3">
        <f>MAX(0,A6-B6)</f>
        <v>13755</v>
      </c>
      <c r="D6" s="3">
        <f>IF(A6=0,0,B6/A6)</f>
        <v>0.345</v>
      </c>
      <c r="E6" s="3">
        <f>IF(Configuracoes!B3=0,0,B6/Configuracoes!B3)</f>
        <v>2.07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4</v>
      </c>
      <c r="C1" s="1" t="s">
        <v>6</v>
      </c>
      <c r="D1" s="1" t="s">
        <v>5</v>
      </c>
      <c r="E1" s="1" t="s">
        <v>15</v>
      </c>
      <c r="F1" s="1" t="s">
        <v>19</v>
      </c>
      <c r="G1" s="1" t="s">
        <v>20</v>
      </c>
      <c r="H1" s="1" t="s">
        <v>21</v>
      </c>
    </row>
    <row r="2">
      <c r="A2" s="2" t="s">
        <v>24</v>
      </c>
      <c r="B2" s="1" t="s">
        <v>25</v>
      </c>
      <c r="C2" s="1" t="s">
        <v>27</v>
      </c>
      <c r="D2" s="1">
        <v>800.0</v>
      </c>
      <c r="E2" s="3">
        <f>Configuracoes!$B$5+SUM($D$2:D2)</f>
        <v>5800</v>
      </c>
      <c r="F2" s="3">
        <f>IF(Configuracoes!$B$4=0,0,E2/Configuracoes!$B$4)</f>
        <v>0.2761904762</v>
      </c>
      <c r="G2" s="3">
        <f>IF(Configuracoes!$B$3=0,0,E2/Configuracoes!$B$3)</f>
        <v>1.657142857</v>
      </c>
      <c r="H2" s="1" t="s">
        <v>42</v>
      </c>
    </row>
    <row r="3">
      <c r="A3" s="2" t="s">
        <v>43</v>
      </c>
      <c r="B3" s="1" t="s">
        <v>44</v>
      </c>
      <c r="C3" s="1" t="s">
        <v>44</v>
      </c>
      <c r="D3" s="1">
        <v>45.0</v>
      </c>
      <c r="E3" s="3">
        <f>Configuracoes!$B$5+SUM($D$2:D3)</f>
        <v>5845</v>
      </c>
      <c r="F3" s="3">
        <f>IF(Configuracoes!$B$4=0,0,E3/Configuracoes!$B$4)</f>
        <v>0.2783333333</v>
      </c>
      <c r="G3" s="3">
        <f>IF(Configuracoes!$B$3=0,0,E3/Configuracoes!$B$3)</f>
        <v>1.67</v>
      </c>
      <c r="H3" s="1" t="s">
        <v>42</v>
      </c>
    </row>
    <row r="4">
      <c r="A4" s="2" t="s">
        <v>45</v>
      </c>
      <c r="B4" s="1" t="s">
        <v>46</v>
      </c>
      <c r="C4" s="1" t="s">
        <v>27</v>
      </c>
      <c r="D4" s="1">
        <v>1000.0</v>
      </c>
      <c r="E4" s="3">
        <f>Configuracoes!$B$5+SUM($D$2:D4)</f>
        <v>6845</v>
      </c>
      <c r="F4" s="3">
        <f>IF(Configuracoes!$B$4=0,0,E4/Configuracoes!$B$4)</f>
        <v>0.325952381</v>
      </c>
      <c r="G4" s="3">
        <f>IF(Configuracoes!$B$3=0,0,E4/Configuracoes!$B$3)</f>
        <v>1.955714286</v>
      </c>
      <c r="H4" s="1" t="s">
        <v>42</v>
      </c>
    </row>
    <row r="5">
      <c r="A5" s="2" t="s">
        <v>47</v>
      </c>
      <c r="B5" s="1" t="s">
        <v>46</v>
      </c>
      <c r="C5" s="1" t="s">
        <v>27</v>
      </c>
      <c r="D5" s="1">
        <v>1000.0</v>
      </c>
      <c r="E5" s="3">
        <f>Configuracoes!$B$5+SUM($D$2:D5)</f>
        <v>7845</v>
      </c>
      <c r="F5" s="3">
        <f>IF(Configuracoes!$B$4=0,0,E5/Configuracoes!$B$4)</f>
        <v>0.3735714286</v>
      </c>
      <c r="G5" s="3">
        <f>IF(Configuracoes!$B$3=0,0,E5/Configuracoes!$B$3)</f>
        <v>2.241428571</v>
      </c>
      <c r="H5" s="1" t="s">
        <v>42</v>
      </c>
    </row>
    <row r="6">
      <c r="A6" s="2" t="s">
        <v>48</v>
      </c>
      <c r="B6" s="1" t="s">
        <v>49</v>
      </c>
      <c r="C6" s="1" t="s">
        <v>50</v>
      </c>
      <c r="D6" s="1">
        <v>-600.0</v>
      </c>
      <c r="E6" s="3">
        <f>Configuracoes!$B$5+SUM($D$2:D6)</f>
        <v>7245</v>
      </c>
      <c r="F6" s="3">
        <f>IF(Configuracoes!$B$4=0,0,E6/Configuracoes!$B$4)</f>
        <v>0.345</v>
      </c>
      <c r="G6" s="3">
        <f>IF(Configuracoes!$B$3=0,0,E6/Configuracoes!$B$3)</f>
        <v>2.07</v>
      </c>
      <c r="H6" s="1" t="s">
        <v>42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</v>
      </c>
      <c r="B1" s="1" t="s">
        <v>5</v>
      </c>
    </row>
    <row r="2">
      <c r="A2" s="1" t="s">
        <v>7</v>
      </c>
      <c r="B2" s="1">
        <v>6.0</v>
      </c>
    </row>
    <row r="3">
      <c r="A3" s="1" t="s">
        <v>10</v>
      </c>
      <c r="B3" s="1">
        <v>3500.0</v>
      </c>
    </row>
    <row r="4">
      <c r="A4" s="1" t="s">
        <v>13</v>
      </c>
      <c r="B4" s="3">
        <f>B2*B3</f>
        <v>21000</v>
      </c>
    </row>
    <row r="5">
      <c r="A5" s="1" t="s">
        <v>39</v>
      </c>
      <c r="B5" s="1">
        <v>5000.0</v>
      </c>
    </row>
    <row r="6">
      <c r="A6" s="1" t="s">
        <v>40</v>
      </c>
      <c r="B6" s="2" t="s">
        <v>41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3</v>
      </c>
    </row>
    <row r="3">
      <c r="A3" s="1" t="s">
        <v>8</v>
      </c>
      <c r="B3" s="1" t="s">
        <v>9</v>
      </c>
      <c r="C3" s="1" t="s">
        <v>12</v>
      </c>
    </row>
    <row r="4">
      <c r="A4" s="2" t="s">
        <v>17</v>
      </c>
      <c r="B4" s="1" t="s">
        <v>22</v>
      </c>
      <c r="C4" s="1" t="s">
        <v>23</v>
      </c>
    </row>
    <row r="5">
      <c r="A5" s="2" t="s">
        <v>26</v>
      </c>
      <c r="B5" s="1" t="s">
        <v>28</v>
      </c>
      <c r="C5" s="1" t="s">
        <v>29</v>
      </c>
    </row>
    <row r="6">
      <c r="A6" s="2" t="s">
        <v>30</v>
      </c>
      <c r="B6" s="1" t="s">
        <v>31</v>
      </c>
      <c r="C6" s="1" t="s">
        <v>32</v>
      </c>
    </row>
    <row r="7">
      <c r="A7" s="2" t="s">
        <v>33</v>
      </c>
      <c r="B7" s="1" t="s">
        <v>34</v>
      </c>
      <c r="C7" s="1" t="s">
        <v>35</v>
      </c>
    </row>
    <row r="8">
      <c r="A8" s="2" t="s">
        <v>36</v>
      </c>
      <c r="B8" s="1" t="s">
        <v>37</v>
      </c>
      <c r="C8" s="1" t="s">
        <v>38</v>
      </c>
    </row>
  </sheetData>
  <drawing r:id="rId1"/>
</worksheet>
</file>