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shboard" sheetId="1" r:id="rId5"/>
    <sheet state="visible" name="Entregas" sheetId="2" r:id="rId6"/>
    <sheet state="visible" name="Colaboradores" sheetId="3" r:id="rId7"/>
    <sheet state="visible" name="EPIs" sheetId="4" r:id="rId8"/>
    <sheet state="visible" name="Listas" sheetId="5" r:id="rId9"/>
    <sheet state="visible" name="Instrucoes" sheetId="6" r:id="rId10"/>
  </sheets>
  <definedNames/>
  <calcPr/>
</workbook>
</file>

<file path=xl/sharedStrings.xml><?xml version="1.0" encoding="utf-8"?>
<sst xmlns="http://schemas.openxmlformats.org/spreadsheetml/2006/main" count="177" uniqueCount="111">
  <si>
    <t>CONTROLE DE EPIs</t>
  </si>
  <si>
    <t>Código EPI</t>
  </si>
  <si>
    <t>ID</t>
  </si>
  <si>
    <t>Matrícula</t>
  </si>
  <si>
    <t>Indicadores de entregas, trocas e rastreabilidade</t>
  </si>
  <si>
    <t>Data entrega</t>
  </si>
  <si>
    <t>Colaborador</t>
  </si>
  <si>
    <t>EPI</t>
  </si>
  <si>
    <t>Entregas</t>
  </si>
  <si>
    <t>Departamento</t>
  </si>
  <si>
    <t>CA</t>
  </si>
  <si>
    <t>Função</t>
  </si>
  <si>
    <t>Quantidade entregue</t>
  </si>
  <si>
    <t>Validade CA</t>
  </si>
  <si>
    <t>Gestor</t>
  </si>
  <si>
    <t>Vencidos</t>
  </si>
  <si>
    <t>Periodicidade troca (dias)</t>
  </si>
  <si>
    <t>Data admissão</t>
  </si>
  <si>
    <t>Trocar em breve</t>
  </si>
  <si>
    <t>Custo unitário</t>
  </si>
  <si>
    <t>Status</t>
  </si>
  <si>
    <t>Ativo</t>
  </si>
  <si>
    <t>OK</t>
  </si>
  <si>
    <t>001</t>
  </si>
  <si>
    <t>EPI-001</t>
  </si>
  <si>
    <t>Capacete de segurança</t>
  </si>
  <si>
    <t>Quantidade</t>
  </si>
  <si>
    <t>12345</t>
  </si>
  <si>
    <t>Tamanho</t>
  </si>
  <si>
    <t>Motivo</t>
  </si>
  <si>
    <t>Ana Souza</t>
  </si>
  <si>
    <t>Operações</t>
  </si>
  <si>
    <t>Próxima troca</t>
  </si>
  <si>
    <t>Operadora</t>
  </si>
  <si>
    <t>Carlos</t>
  </si>
  <si>
    <t>Dias p/ troca</t>
  </si>
  <si>
    <t>SIM</t>
  </si>
  <si>
    <t>ATIVO</t>
  </si>
  <si>
    <t>Status troca</t>
  </si>
  <si>
    <t>002</t>
  </si>
  <si>
    <t>EPI-002</t>
  </si>
  <si>
    <t>Observações</t>
  </si>
  <si>
    <t>Bruno Lima</t>
  </si>
  <si>
    <t>Óculos de segurança</t>
  </si>
  <si>
    <t>23456</t>
  </si>
  <si>
    <t>ENT-001</t>
  </si>
  <si>
    <t>Manutenção</t>
  </si>
  <si>
    <t>Eletricista</t>
  </si>
  <si>
    <t>Rafael</t>
  </si>
  <si>
    <t>EPI-003</t>
  </si>
  <si>
    <t>003</t>
  </si>
  <si>
    <t>Luva de proteção</t>
  </si>
  <si>
    <t>34567</t>
  </si>
  <si>
    <t>Único</t>
  </si>
  <si>
    <t>Admissão</t>
  </si>
  <si>
    <t>EPI-004</t>
  </si>
  <si>
    <t>Protetor auricular</t>
  </si>
  <si>
    <t>45678</t>
  </si>
  <si>
    <t>EPI-005</t>
  </si>
  <si>
    <t>Cinturão paraquedista</t>
  </si>
  <si>
    <t>56789</t>
  </si>
  <si>
    <t>Carla Mendes</t>
  </si>
  <si>
    <t>Logística</t>
  </si>
  <si>
    <t>Operadora de Empilhadeira</t>
  </si>
  <si>
    <t>Marina</t>
  </si>
  <si>
    <t>004</t>
  </si>
  <si>
    <t>Diego Alves</t>
  </si>
  <si>
    <t>Obras</t>
  </si>
  <si>
    <t>Técnico</t>
  </si>
  <si>
    <t>Patrícia</t>
  </si>
  <si>
    <t>005</t>
  </si>
  <si>
    <t>Elisa Rocha</t>
  </si>
  <si>
    <t>SHE</t>
  </si>
  <si>
    <t>Técnica de Segurança</t>
  </si>
  <si>
    <t>TROCAR EM BREVE</t>
  </si>
  <si>
    <t>VENCIDO</t>
  </si>
  <si>
    <t>Exemplo</t>
  </si>
  <si>
    <t>ENT-002</t>
  </si>
  <si>
    <t>Substituição</t>
  </si>
  <si>
    <t>ENT-003</t>
  </si>
  <si>
    <t>M</t>
  </si>
  <si>
    <t>Desgaste</t>
  </si>
  <si>
    <t>ENT-004</t>
  </si>
  <si>
    <t>G</t>
  </si>
  <si>
    <t>ENT-005</t>
  </si>
  <si>
    <t>PP</t>
  </si>
  <si>
    <t>INATIVO</t>
  </si>
  <si>
    <t>P</t>
  </si>
  <si>
    <t>Perda</t>
  </si>
  <si>
    <t>Dano</t>
  </si>
  <si>
    <t>GG</t>
  </si>
  <si>
    <t>Outro</t>
  </si>
  <si>
    <t>COMO USAR A PLANILHA</t>
  </si>
  <si>
    <t>1</t>
  </si>
  <si>
    <t>Cadastre colaboradores</t>
  </si>
  <si>
    <t>Use matrícula única, departamento, função e gestor.</t>
  </si>
  <si>
    <t>2</t>
  </si>
  <si>
    <t>Cadastre EPIs</t>
  </si>
  <si>
    <t>Informe código, nome, CA, validade, periodicidade de troca e custo.</t>
  </si>
  <si>
    <t>3</t>
  </si>
  <si>
    <t>Registre entregas</t>
  </si>
  <si>
    <t>Uma linha por entrega, com data, colaborador, EPI, quantidade, tamanho e motivo.</t>
  </si>
  <si>
    <t>4</t>
  </si>
  <si>
    <t>Acompanhe trocas</t>
  </si>
  <si>
    <t>Próxima troca, dias restantes e status são calculados automaticamente nos exemplos.</t>
  </si>
  <si>
    <t>5</t>
  </si>
  <si>
    <t>Use o Dashboard</t>
  </si>
  <si>
    <t>Monitore entregas, quantidade, itens vencidos e próximos da troca.</t>
  </si>
  <si>
    <t>6</t>
  </si>
  <si>
    <t>Mantenha evidências</t>
  </si>
  <si>
    <t>O controle gerencial não substitui ficha/recibo de entrega, orientação, treinamento ou requisitos legais aplicáveis.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</si>
</sst>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  <xf borderId="0" fillId="0" fontId="1" numFmtId="0" xfId="0" applyFont="1"/>
    <xf borderId="0" fillId="0" fontId="1" numFmtId="1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3">
      <c r="A3" s="1" t="s">
        <v>4</v>
      </c>
    </row>
    <row r="6">
      <c r="A6" s="1" t="s">
        <v>8</v>
      </c>
      <c r="B6" s="1" t="s">
        <v>12</v>
      </c>
      <c r="C6" s="1" t="s">
        <v>15</v>
      </c>
      <c r="D6" s="1" t="s">
        <v>18</v>
      </c>
      <c r="E6" s="1" t="s">
        <v>22</v>
      </c>
    </row>
    <row r="7">
      <c r="A7" s="3">
        <f>COUNTA(Entregas!A2:A500)</f>
        <v>5</v>
      </c>
      <c r="B7" s="3">
        <f>SUM(Entregas!I2:I500)</f>
        <v>6</v>
      </c>
      <c r="C7" s="3">
        <f>COUNTIF(Entregas!N2:N500,"VENCIDO")</f>
        <v>0</v>
      </c>
      <c r="D7" s="3">
        <f>COUNTIF(Entregas!N2:N500,"TROCAR EM BREVE")</f>
        <v>0</v>
      </c>
      <c r="E7" s="3">
        <f>COUNTIF(Entregas!N2:N500,"OK")</f>
        <v>5</v>
      </c>
    </row>
    <row r="10">
      <c r="A10" s="1" t="s">
        <v>20</v>
      </c>
      <c r="B10" s="1" t="s">
        <v>26</v>
      </c>
    </row>
    <row r="11">
      <c r="A11" s="1" t="s">
        <v>22</v>
      </c>
      <c r="B11" s="3">
        <f>COUNTIF(Entregas!N2:N500,A11)</f>
        <v>5</v>
      </c>
    </row>
    <row r="12">
      <c r="A12" s="1" t="s">
        <v>74</v>
      </c>
      <c r="B12" s="3">
        <f>COUNTIF(Entregas!N2:N500,A12)</f>
        <v>0</v>
      </c>
    </row>
    <row r="13">
      <c r="A13" s="1" t="s">
        <v>75</v>
      </c>
      <c r="B13" s="3">
        <f>COUNTIF(Entregas!N2:N500,A13)</f>
        <v>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5</v>
      </c>
      <c r="C1" s="1" t="s">
        <v>3</v>
      </c>
      <c r="D1" s="1" t="s">
        <v>6</v>
      </c>
      <c r="E1" s="1" t="s">
        <v>9</v>
      </c>
      <c r="F1" s="1" t="s">
        <v>1</v>
      </c>
      <c r="G1" s="1" t="s">
        <v>7</v>
      </c>
      <c r="H1" s="1" t="s">
        <v>10</v>
      </c>
      <c r="I1" s="1" t="s">
        <v>26</v>
      </c>
      <c r="J1" s="1" t="s">
        <v>28</v>
      </c>
      <c r="K1" s="1" t="s">
        <v>29</v>
      </c>
      <c r="L1" s="1" t="s">
        <v>32</v>
      </c>
      <c r="M1" s="1" t="s">
        <v>35</v>
      </c>
      <c r="N1" s="1" t="s">
        <v>38</v>
      </c>
      <c r="O1" s="1" t="s">
        <v>41</v>
      </c>
    </row>
    <row r="2">
      <c r="A2" s="1" t="s">
        <v>45</v>
      </c>
      <c r="B2" s="1">
        <v>46250.0</v>
      </c>
      <c r="C2" s="2" t="s">
        <v>23</v>
      </c>
      <c r="D2" s="1" t="s">
        <v>30</v>
      </c>
      <c r="E2" s="1" t="s">
        <v>31</v>
      </c>
      <c r="F2" s="1" t="s">
        <v>24</v>
      </c>
      <c r="G2" s="1" t="s">
        <v>25</v>
      </c>
      <c r="H2" s="2" t="s">
        <v>27</v>
      </c>
      <c r="I2" s="1">
        <v>1.0</v>
      </c>
      <c r="J2" s="1" t="s">
        <v>53</v>
      </c>
      <c r="K2" s="1" t="s">
        <v>54</v>
      </c>
      <c r="L2" s="3">
        <f>B2+365</f>
        <v>46615</v>
      </c>
      <c r="M2" s="4">
        <f t="shared" ref="M2:M6" si="1">L2-TODAY()</f>
        <v>327</v>
      </c>
      <c r="N2" s="3" t="str">
        <f t="shared" ref="N2:N6" si="2">IF(M2&lt;0,"VENCIDO",IF(M2&lt;=30,"TROCAR EM BREVE","OK"))</f>
        <v>OK</v>
      </c>
      <c r="O2" s="1" t="s">
        <v>76</v>
      </c>
    </row>
    <row r="3">
      <c r="A3" s="1" t="s">
        <v>77</v>
      </c>
      <c r="B3" s="1">
        <v>46260.0</v>
      </c>
      <c r="C3" s="2" t="s">
        <v>39</v>
      </c>
      <c r="D3" s="1" t="s">
        <v>42</v>
      </c>
      <c r="E3" s="1" t="s">
        <v>46</v>
      </c>
      <c r="F3" s="1" t="s">
        <v>40</v>
      </c>
      <c r="G3" s="1" t="s">
        <v>43</v>
      </c>
      <c r="H3" s="2" t="s">
        <v>44</v>
      </c>
      <c r="I3" s="1">
        <v>1.0</v>
      </c>
      <c r="J3" s="1" t="s">
        <v>53</v>
      </c>
      <c r="K3" s="1" t="s">
        <v>78</v>
      </c>
      <c r="L3" s="3">
        <f>B3+180</f>
        <v>46440</v>
      </c>
      <c r="M3" s="4">
        <f t="shared" si="1"/>
        <v>152</v>
      </c>
      <c r="N3" s="3" t="str">
        <f t="shared" si="2"/>
        <v>OK</v>
      </c>
      <c r="O3" s="1" t="s">
        <v>76</v>
      </c>
    </row>
    <row r="4">
      <c r="A4" s="1" t="s">
        <v>79</v>
      </c>
      <c r="B4" s="1">
        <v>46300.0</v>
      </c>
      <c r="C4" s="2" t="s">
        <v>50</v>
      </c>
      <c r="D4" s="1" t="s">
        <v>61</v>
      </c>
      <c r="E4" s="1" t="s">
        <v>62</v>
      </c>
      <c r="F4" s="1" t="s">
        <v>49</v>
      </c>
      <c r="G4" s="1" t="s">
        <v>51</v>
      </c>
      <c r="H4" s="2" t="s">
        <v>52</v>
      </c>
      <c r="I4" s="1">
        <v>2.0</v>
      </c>
      <c r="J4" s="1" t="s">
        <v>80</v>
      </c>
      <c r="K4" s="1" t="s">
        <v>81</v>
      </c>
      <c r="L4" s="3">
        <f>B4+60</f>
        <v>46360</v>
      </c>
      <c r="M4" s="4">
        <f t="shared" si="1"/>
        <v>72</v>
      </c>
      <c r="N4" s="3" t="str">
        <f t="shared" si="2"/>
        <v>OK</v>
      </c>
      <c r="O4" s="1" t="s">
        <v>76</v>
      </c>
    </row>
    <row r="5">
      <c r="A5" s="1" t="s">
        <v>82</v>
      </c>
      <c r="B5" s="1">
        <v>46330.0</v>
      </c>
      <c r="C5" s="2" t="s">
        <v>65</v>
      </c>
      <c r="D5" s="1" t="s">
        <v>66</v>
      </c>
      <c r="E5" s="1" t="s">
        <v>67</v>
      </c>
      <c r="F5" s="1" t="s">
        <v>58</v>
      </c>
      <c r="G5" s="1" t="s">
        <v>59</v>
      </c>
      <c r="H5" s="2" t="s">
        <v>60</v>
      </c>
      <c r="I5" s="1">
        <v>1.0</v>
      </c>
      <c r="J5" s="1" t="s">
        <v>83</v>
      </c>
      <c r="K5" s="1" t="s">
        <v>54</v>
      </c>
      <c r="L5" s="3">
        <f>B5+365</f>
        <v>46695</v>
      </c>
      <c r="M5" s="4">
        <f t="shared" si="1"/>
        <v>407</v>
      </c>
      <c r="N5" s="3" t="str">
        <f t="shared" si="2"/>
        <v>OK</v>
      </c>
      <c r="O5" s="1" t="s">
        <v>76</v>
      </c>
    </row>
    <row r="6">
      <c r="A6" s="1" t="s">
        <v>84</v>
      </c>
      <c r="B6" s="1">
        <v>46360.0</v>
      </c>
      <c r="C6" s="2" t="s">
        <v>70</v>
      </c>
      <c r="D6" s="1" t="s">
        <v>71</v>
      </c>
      <c r="E6" s="1" t="s">
        <v>72</v>
      </c>
      <c r="F6" s="1" t="s">
        <v>55</v>
      </c>
      <c r="G6" s="1" t="s">
        <v>56</v>
      </c>
      <c r="H6" s="2" t="s">
        <v>57</v>
      </c>
      <c r="I6" s="1">
        <v>1.0</v>
      </c>
      <c r="J6" s="1" t="s">
        <v>53</v>
      </c>
      <c r="K6" s="1" t="s">
        <v>78</v>
      </c>
      <c r="L6" s="3">
        <f>B6+180</f>
        <v>46540</v>
      </c>
      <c r="M6" s="4">
        <f t="shared" si="1"/>
        <v>252</v>
      </c>
      <c r="N6" s="3" t="str">
        <f t="shared" si="2"/>
        <v>OK</v>
      </c>
      <c r="O6" s="1" t="s">
        <v>76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</v>
      </c>
      <c r="B1" s="1" t="s">
        <v>6</v>
      </c>
      <c r="C1" s="1" t="s">
        <v>9</v>
      </c>
      <c r="D1" s="1" t="s">
        <v>11</v>
      </c>
      <c r="E1" s="1" t="s">
        <v>14</v>
      </c>
      <c r="F1" s="1" t="s">
        <v>17</v>
      </c>
      <c r="G1" s="1" t="s">
        <v>20</v>
      </c>
    </row>
    <row r="2">
      <c r="A2" s="2" t="s">
        <v>23</v>
      </c>
      <c r="B2" s="1" t="s">
        <v>30</v>
      </c>
      <c r="C2" s="1" t="s">
        <v>31</v>
      </c>
      <c r="D2" s="1" t="s">
        <v>33</v>
      </c>
      <c r="E2" s="1" t="s">
        <v>34</v>
      </c>
      <c r="F2" s="1">
        <v>46200.0</v>
      </c>
      <c r="G2" s="1" t="s">
        <v>37</v>
      </c>
    </row>
    <row r="3">
      <c r="A3" s="2" t="s">
        <v>39</v>
      </c>
      <c r="B3" s="1" t="s">
        <v>42</v>
      </c>
      <c r="C3" s="1" t="s">
        <v>46</v>
      </c>
      <c r="D3" s="1" t="s">
        <v>47</v>
      </c>
      <c r="E3" s="1" t="s">
        <v>48</v>
      </c>
      <c r="F3" s="1">
        <v>45800.0</v>
      </c>
      <c r="G3" s="1" t="s">
        <v>37</v>
      </c>
    </row>
    <row r="4">
      <c r="A4" s="2" t="s">
        <v>50</v>
      </c>
      <c r="B4" s="1" t="s">
        <v>61</v>
      </c>
      <c r="C4" s="1" t="s">
        <v>62</v>
      </c>
      <c r="D4" s="1" t="s">
        <v>63</v>
      </c>
      <c r="E4" s="1" t="s">
        <v>64</v>
      </c>
      <c r="F4" s="1">
        <v>45950.0</v>
      </c>
      <c r="G4" s="1" t="s">
        <v>37</v>
      </c>
    </row>
    <row r="5">
      <c r="A5" s="2" t="s">
        <v>65</v>
      </c>
      <c r="B5" s="1" t="s">
        <v>66</v>
      </c>
      <c r="C5" s="1" t="s">
        <v>67</v>
      </c>
      <c r="D5" s="1" t="s">
        <v>68</v>
      </c>
      <c r="E5" s="1" t="s">
        <v>69</v>
      </c>
      <c r="F5" s="1">
        <v>46050.0</v>
      </c>
      <c r="G5" s="1" t="s">
        <v>37</v>
      </c>
    </row>
    <row r="6">
      <c r="A6" s="2" t="s">
        <v>70</v>
      </c>
      <c r="B6" s="1" t="s">
        <v>71</v>
      </c>
      <c r="C6" s="1" t="s">
        <v>72</v>
      </c>
      <c r="D6" s="1" t="s">
        <v>73</v>
      </c>
      <c r="E6" s="1" t="s">
        <v>34</v>
      </c>
      <c r="F6" s="1">
        <v>46120.0</v>
      </c>
      <c r="G6" s="1" t="s">
        <v>37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7</v>
      </c>
      <c r="C1" s="1" t="s">
        <v>10</v>
      </c>
      <c r="D1" s="1" t="s">
        <v>13</v>
      </c>
      <c r="E1" s="1" t="s">
        <v>16</v>
      </c>
      <c r="F1" s="1" t="s">
        <v>19</v>
      </c>
      <c r="G1" s="1" t="s">
        <v>21</v>
      </c>
    </row>
    <row r="2">
      <c r="A2" s="1" t="s">
        <v>24</v>
      </c>
      <c r="B2" s="1" t="s">
        <v>25</v>
      </c>
      <c r="C2" s="2" t="s">
        <v>27</v>
      </c>
      <c r="D2" s="1">
        <v>46600.0</v>
      </c>
      <c r="E2" s="1">
        <v>365.0</v>
      </c>
      <c r="F2" s="1">
        <v>38.9</v>
      </c>
      <c r="G2" s="1" t="s">
        <v>36</v>
      </c>
    </row>
    <row r="3">
      <c r="A3" s="1" t="s">
        <v>40</v>
      </c>
      <c r="B3" s="1" t="s">
        <v>43</v>
      </c>
      <c r="C3" s="2" t="s">
        <v>44</v>
      </c>
      <c r="D3" s="1">
        <v>46550.0</v>
      </c>
      <c r="E3" s="1">
        <v>180.0</v>
      </c>
      <c r="F3" s="1">
        <v>18.5</v>
      </c>
      <c r="G3" s="1" t="s">
        <v>36</v>
      </c>
    </row>
    <row r="4">
      <c r="A4" s="1" t="s">
        <v>49</v>
      </c>
      <c r="B4" s="1" t="s">
        <v>51</v>
      </c>
      <c r="C4" s="2" t="s">
        <v>52</v>
      </c>
      <c r="D4" s="1">
        <v>46400.0</v>
      </c>
      <c r="E4" s="1">
        <v>60.0</v>
      </c>
      <c r="F4" s="1">
        <v>12.9</v>
      </c>
      <c r="G4" s="1" t="s">
        <v>36</v>
      </c>
    </row>
    <row r="5">
      <c r="A5" s="1" t="s">
        <v>55</v>
      </c>
      <c r="B5" s="1" t="s">
        <v>56</v>
      </c>
      <c r="C5" s="2" t="s">
        <v>57</v>
      </c>
      <c r="D5" s="1">
        <v>46700.0</v>
      </c>
      <c r="E5" s="1">
        <v>180.0</v>
      </c>
      <c r="F5" s="1">
        <v>24.5</v>
      </c>
      <c r="G5" s="1" t="s">
        <v>36</v>
      </c>
    </row>
    <row r="6">
      <c r="A6" s="1" t="s">
        <v>58</v>
      </c>
      <c r="B6" s="1" t="s">
        <v>59</v>
      </c>
      <c r="C6" s="2" t="s">
        <v>60</v>
      </c>
      <c r="D6" s="1">
        <v>46800.0</v>
      </c>
      <c r="E6" s="1">
        <v>365.0</v>
      </c>
      <c r="F6" s="1">
        <v>289.0</v>
      </c>
      <c r="G6" s="1" t="s">
        <v>36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20</v>
      </c>
      <c r="B1" s="1" t="s">
        <v>29</v>
      </c>
      <c r="C1" s="1" t="s">
        <v>28</v>
      </c>
    </row>
    <row r="2">
      <c r="A2" s="1" t="s">
        <v>37</v>
      </c>
      <c r="B2" s="1" t="s">
        <v>54</v>
      </c>
      <c r="C2" s="1" t="s">
        <v>85</v>
      </c>
    </row>
    <row r="3">
      <c r="A3" s="1" t="s">
        <v>86</v>
      </c>
      <c r="B3" s="1" t="s">
        <v>78</v>
      </c>
      <c r="C3" s="1" t="s">
        <v>87</v>
      </c>
    </row>
    <row r="4">
      <c r="B4" s="1" t="s">
        <v>81</v>
      </c>
      <c r="C4" s="1" t="s">
        <v>80</v>
      </c>
    </row>
    <row r="5">
      <c r="B5" s="1" t="s">
        <v>88</v>
      </c>
      <c r="C5" s="1" t="s">
        <v>83</v>
      </c>
    </row>
    <row r="6">
      <c r="B6" s="1" t="s">
        <v>89</v>
      </c>
      <c r="C6" s="1" t="s">
        <v>90</v>
      </c>
    </row>
    <row r="7">
      <c r="B7" s="1" t="s">
        <v>91</v>
      </c>
      <c r="C7" s="1" t="s">
        <v>53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92</v>
      </c>
    </row>
    <row r="4">
      <c r="A4" s="2" t="s">
        <v>93</v>
      </c>
      <c r="B4" s="1" t="s">
        <v>94</v>
      </c>
      <c r="C4" s="1" t="s">
        <v>95</v>
      </c>
    </row>
    <row r="5">
      <c r="A5" s="2" t="s">
        <v>96</v>
      </c>
      <c r="B5" s="1" t="s">
        <v>97</v>
      </c>
      <c r="C5" s="1" t="s">
        <v>98</v>
      </c>
    </row>
    <row r="6">
      <c r="A6" s="2" t="s">
        <v>99</v>
      </c>
      <c r="B6" s="1" t="s">
        <v>100</v>
      </c>
      <c r="C6" s="1" t="s">
        <v>101</v>
      </c>
    </row>
    <row r="7">
      <c r="A7" s="2" t="s">
        <v>102</v>
      </c>
      <c r="B7" s="1" t="s">
        <v>103</v>
      </c>
      <c r="C7" s="1" t="s">
        <v>104</v>
      </c>
    </row>
    <row r="8">
      <c r="A8" s="2" t="s">
        <v>105</v>
      </c>
      <c r="B8" s="1" t="s">
        <v>106</v>
      </c>
      <c r="C8" s="1" t="s">
        <v>107</v>
      </c>
    </row>
    <row r="9">
      <c r="A9" s="2" t="s">
        <v>108</v>
      </c>
      <c r="B9" s="1" t="s">
        <v>109</v>
      </c>
      <c r="C9" s="1" t="s">
        <v>110</v>
      </c>
    </row>
  </sheetData>
  <drawing r:id="rId1"/>
</worksheet>
</file>